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SureStart-ED\Holiday and Food DfE\Application\HAF Application 2025-26\"/>
    </mc:Choice>
  </mc:AlternateContent>
  <xr:revisionPtr revIDLastSave="0" documentId="8_{D98D01BD-9A88-4BE4-A5AC-FECF9333EF1C}" xr6:coauthVersionLast="47" xr6:coauthVersionMax="47" xr10:uidLastSave="{00000000-0000-0000-0000-000000000000}"/>
  <bookViews>
    <workbookView xWindow="-110" yWindow="-110" windowWidth="22780" windowHeight="14660" activeTab="2" xr2:uid="{00000000-000D-0000-FFFF-FFFF00000000}"/>
  </bookViews>
  <sheets>
    <sheet name="Office Use Only" sheetId="1" r:id="rId1"/>
    <sheet name="Navigation" sheetId="2" r:id="rId2"/>
    <sheet name="Organisation information " sheetId="3" r:id="rId3"/>
    <sheet name="Matrix" sheetId="6" r:id="rId4"/>
    <sheet name="Application Questions" sheetId="4" r:id="rId5"/>
    <sheet name="Staffing and training" sheetId="10" r:id="rId6"/>
    <sheet name="Easter Programme" sheetId="7" r:id="rId7"/>
    <sheet name="Finance appn Easter" sheetId="13" r:id="rId8"/>
    <sheet name="Summer Programme" sheetId="8" r:id="rId9"/>
    <sheet name="Finance appn Summer" sheetId="14" r:id="rId10"/>
    <sheet name="Winter Programme" sheetId="9" r:id="rId11"/>
    <sheet name="Finance appn Winter" sheetId="15" r:id="rId12"/>
    <sheet name="Unit costs calc" sheetId="16" r:id="rId13"/>
    <sheet name="Unit cost" sheetId="17" r:id="rId14"/>
    <sheet name="Confirmation" sheetId="5" r:id="rId15"/>
    <sheet name="Monitoring visits" sheetId="12" r:id="rId16"/>
  </sheets>
  <externalReferences>
    <externalReference r:id="rId17"/>
  </externalReferences>
  <definedNames>
    <definedName name="_Toc21346104" localSheetId="1">Navigation!$A$170</definedName>
    <definedName name="_Toc380760654" localSheetId="4">'Application Questions'!$B$7</definedName>
    <definedName name="_Toc380760655" localSheetId="4">'Application Questions'!$B$74</definedName>
    <definedName name="_Toc380760656" localSheetId="4">'Application Questions'!#REF!</definedName>
    <definedName name="_Toc380760657" localSheetId="4">'Application Questions'!#REF!</definedName>
    <definedName name="_Toc380760659" localSheetId="4">'Application Questions'!$B$93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7" l="1"/>
  <c r="L12" i="17"/>
  <c r="K21" i="17"/>
  <c r="D51" i="15"/>
  <c r="K12" i="17"/>
  <c r="K3" i="17"/>
  <c r="D60" i="14"/>
  <c r="J13" i="17"/>
  <c r="J12" i="17"/>
  <c r="I22" i="17"/>
  <c r="I21" i="17"/>
  <c r="I27" i="17" s="1"/>
  <c r="I13" i="17"/>
  <c r="I12" i="17"/>
  <c r="I17" i="17" s="1"/>
  <c r="H13" i="17"/>
  <c r="H12" i="17"/>
  <c r="I8" i="17"/>
  <c r="I4" i="17"/>
  <c r="J3" i="17"/>
  <c r="I3" i="17"/>
  <c r="D51" i="13"/>
  <c r="H4" i="17"/>
  <c r="H3" i="17"/>
  <c r="F22" i="16"/>
  <c r="F44" i="16"/>
  <c r="F79" i="16"/>
  <c r="G69" i="16"/>
  <c r="G33" i="16"/>
  <c r="G9" i="16"/>
  <c r="F65" i="16" l="1"/>
  <c r="F66" i="16"/>
  <c r="F67" i="16"/>
  <c r="F68" i="16"/>
  <c r="F69" i="16"/>
  <c r="F70" i="16"/>
  <c r="F71" i="16"/>
  <c r="F72" i="16"/>
  <c r="F73" i="16"/>
  <c r="F74" i="16"/>
  <c r="F64" i="16"/>
  <c r="F75" i="16"/>
  <c r="F30" i="16"/>
  <c r="F31" i="16"/>
  <c r="F32" i="16"/>
  <c r="F34" i="16"/>
  <c r="F35" i="16"/>
  <c r="F36" i="16"/>
  <c r="F37" i="16"/>
  <c r="F38" i="16"/>
  <c r="F39" i="16"/>
  <c r="F29" i="16"/>
  <c r="F40" i="16"/>
  <c r="C48" i="13"/>
  <c r="C48" i="15"/>
  <c r="C57" i="14"/>
  <c r="F6" i="16"/>
  <c r="F7" i="16"/>
  <c r="F8" i="16"/>
  <c r="F10" i="16"/>
  <c r="F5" i="16"/>
  <c r="F16" i="16"/>
  <c r="C53" i="13"/>
  <c r="F42" i="16" l="1"/>
  <c r="F77" i="16"/>
  <c r="C13" i="15"/>
  <c r="C12" i="15"/>
  <c r="C11" i="15"/>
  <c r="C9" i="15"/>
  <c r="C8" i="15"/>
  <c r="C13" i="14"/>
  <c r="C12" i="14"/>
  <c r="C11" i="14"/>
  <c r="C9" i="14"/>
  <c r="C8" i="14"/>
  <c r="C13" i="13"/>
  <c r="C12" i="13"/>
  <c r="C11" i="13"/>
  <c r="C9" i="13"/>
  <c r="C8" i="13"/>
  <c r="D22" i="17"/>
  <c r="C56" i="16"/>
  <c r="D13" i="17" s="1"/>
  <c r="C55" i="16"/>
  <c r="D12" i="17" s="1"/>
  <c r="C79" i="16"/>
  <c r="C78" i="16"/>
  <c r="D21" i="17" s="1"/>
  <c r="C70" i="16"/>
  <c r="C71" i="16"/>
  <c r="C72" i="16"/>
  <c r="C69" i="16"/>
  <c r="C64" i="16"/>
  <c r="C65" i="16"/>
  <c r="C66" i="16"/>
  <c r="C63" i="16"/>
  <c r="C61" i="16"/>
  <c r="C47" i="16"/>
  <c r="C48" i="16"/>
  <c r="C49" i="16"/>
  <c r="C46" i="16"/>
  <c r="C41" i="16"/>
  <c r="C42" i="16"/>
  <c r="C43" i="16"/>
  <c r="C40" i="16"/>
  <c r="C35" i="16"/>
  <c r="C36" i="16"/>
  <c r="C37" i="16"/>
  <c r="C34" i="16"/>
  <c r="C29" i="16"/>
  <c r="C30" i="16"/>
  <c r="C31" i="16"/>
  <c r="C28" i="16"/>
  <c r="C26" i="16"/>
  <c r="C21" i="16"/>
  <c r="D21" i="16" s="1"/>
  <c r="C20" i="16"/>
  <c r="C11" i="16"/>
  <c r="C12" i="16"/>
  <c r="C13" i="16"/>
  <c r="C10" i="16"/>
  <c r="C5" i="16"/>
  <c r="C6" i="16"/>
  <c r="C7" i="16"/>
  <c r="C4" i="16"/>
  <c r="C2" i="16"/>
  <c r="F15" i="16"/>
  <c r="F14" i="16"/>
  <c r="F13" i="16"/>
  <c r="F12" i="16"/>
  <c r="F11" i="16"/>
  <c r="F18" i="16" l="1"/>
  <c r="D3" i="17"/>
  <c r="D20" i="16"/>
  <c r="D4" i="17"/>
  <c r="C8" i="16"/>
  <c r="D23" i="17"/>
  <c r="C38" i="16"/>
  <c r="C73" i="16"/>
  <c r="C67" i="16"/>
  <c r="C14" i="16"/>
  <c r="C44" i="16"/>
  <c r="C32" i="16"/>
  <c r="C50" i="16"/>
  <c r="D14" i="17"/>
  <c r="F20" i="16" l="1"/>
  <c r="C18" i="16"/>
  <c r="C24" i="16" s="1"/>
  <c r="D5" i="17"/>
  <c r="C17" i="16"/>
  <c r="C23" i="16" s="1"/>
  <c r="C76" i="16"/>
  <c r="C75" i="16"/>
  <c r="C81" i="16" s="1"/>
  <c r="C52" i="16"/>
  <c r="C58" i="16" s="1"/>
  <c r="C53" i="16"/>
  <c r="E3" i="17" l="1"/>
  <c r="F3" i="17" s="1"/>
  <c r="E4" i="17"/>
  <c r="F4" i="17" s="1"/>
  <c r="F23" i="16"/>
  <c r="F24" i="16"/>
  <c r="G24" i="16" s="1"/>
  <c r="C82" i="16"/>
  <c r="E22" i="17"/>
  <c r="F22" i="17" s="1"/>
  <c r="E21" i="17"/>
  <c r="C59" i="16"/>
  <c r="E12" i="17"/>
  <c r="E13" i="17"/>
  <c r="F13" i="17" s="1"/>
  <c r="E5" i="17" l="1"/>
  <c r="J4" i="17"/>
  <c r="F80" i="16"/>
  <c r="F81" i="16"/>
  <c r="G82" i="16" s="1"/>
  <c r="F45" i="16"/>
  <c r="F46" i="16"/>
  <c r="G47" i="16" s="1"/>
  <c r="G3" i="17"/>
  <c r="G4" i="17"/>
  <c r="F12" i="17"/>
  <c r="E14" i="17"/>
  <c r="E23" i="17"/>
  <c r="F21" i="17"/>
  <c r="F5" i="17"/>
  <c r="G22" i="17"/>
  <c r="G20" i="6"/>
  <c r="L3" i="17" l="1"/>
  <c r="L5" i="17" s="1"/>
  <c r="G21" i="17"/>
  <c r="J21" i="17" s="1"/>
  <c r="J23" i="17" s="1"/>
  <c r="G13" i="17"/>
  <c r="G12" i="17"/>
  <c r="J5" i="17"/>
  <c r="J22" i="17"/>
  <c r="F23" i="17"/>
  <c r="F14" i="17"/>
  <c r="L14" i="17" l="1"/>
  <c r="J14" i="17"/>
  <c r="L23" i="17"/>
</calcChain>
</file>

<file path=xl/sharedStrings.xml><?xml version="1.0" encoding="utf-8"?>
<sst xmlns="http://schemas.openxmlformats.org/spreadsheetml/2006/main" count="763" uniqueCount="428">
  <si>
    <t>Your Organisation Name</t>
  </si>
  <si>
    <t>Your programme Name</t>
  </si>
  <si>
    <t xml:space="preserve">Area(s) of Slough you propose to deliver in </t>
  </si>
  <si>
    <t>Total no. of FSM places</t>
  </si>
  <si>
    <t>Total no. of fee paying places</t>
  </si>
  <si>
    <t>Date of Submission</t>
  </si>
  <si>
    <t>Date</t>
  </si>
  <si>
    <t>Easter Holiday programme</t>
  </si>
  <si>
    <t>Summer Holiday programme</t>
  </si>
  <si>
    <t>Grant Amount requested:</t>
  </si>
  <si>
    <t xml:space="preserve">Capital grant requested: </t>
  </si>
  <si>
    <t>Winter Holiday Programme</t>
  </si>
  <si>
    <t xml:space="preserve">Office Use only </t>
  </si>
  <si>
    <t>Easter Holiday Programme</t>
  </si>
  <si>
    <t>Organisation details</t>
  </si>
  <si>
    <t>Organisation Name</t>
  </si>
  <si>
    <t>Your details</t>
  </si>
  <si>
    <t>Your name</t>
  </si>
  <si>
    <t>Your job title</t>
  </si>
  <si>
    <t>Your contact phone number</t>
  </si>
  <si>
    <t>Your email address</t>
  </si>
  <si>
    <t>Your organisation details</t>
  </si>
  <si>
    <t>(If you are applying to provide your own teaching then your organisation should be a legal entity)</t>
  </si>
  <si>
    <t>Company</t>
  </si>
  <si>
    <t>Your URN</t>
  </si>
  <si>
    <t>(If you are currently Ofsted registered please supply your unique registration number)</t>
  </si>
  <si>
    <t>Application Questions</t>
  </si>
  <si>
    <t xml:space="preserve">PLEASE COMPLETE THE FOLLOWING QUESTIONS; YOUR RESPONSES TO THEM WILL BE ASSESSED AS DESCRIBED IN THE GUIDANCE AND INSTRUCTIONS DOCUMENT </t>
  </si>
  <si>
    <t>A maximum of 400 words for each response in this section and anything over this word limit will be not considered as part of the evaluation.</t>
  </si>
  <si>
    <t>RESPONSE:</t>
  </si>
  <si>
    <t>2. Approach to safeguarding, performance and safe environment</t>
  </si>
  <si>
    <t>Safeguarding</t>
  </si>
  <si>
    <t>2.1 Please describe how your organisation will ensure that your staff and managers are able to recognise, identify and respond appropriately to safeguarding concerns and signs of potential abuse and exploitation in your day to day operation.</t>
  </si>
  <si>
    <t xml:space="preserve">e.g. What pro-active measures can you demonstrate to evidence how you implement the safeguarding process in your day to day operation?  </t>
  </si>
  <si>
    <t>I/we the undersigned, declare that to the best of my knowledge the answers given in our application (and any supporting information we submit) are correct.</t>
  </si>
  <si>
    <t>I/we understand that it is a criminal offence, punishable by imprisonment, to give or offer any gift or consideration whatsoever as an inducement or reward to any servant or public body and that any such action will empower the Council to cancel any purchase order or Agreement currently in force and will result in rejection of our quotation.</t>
  </si>
  <si>
    <r>
      <t>I/we have examined the terms and conditions,</t>
    </r>
    <r>
      <rPr>
        <b/>
        <sz val="12"/>
        <color theme="1"/>
        <rFont val="Arial"/>
        <family val="2"/>
      </rPr>
      <t xml:space="preserve"> </t>
    </r>
    <r>
      <rPr>
        <sz val="12"/>
        <color theme="1"/>
        <rFont val="Arial"/>
        <family val="2"/>
      </rPr>
      <t>Service Description and all other application documentation, hereby offer to supply the goods/undertake any services required, in accordance with the application.  Any Agreement awarded, as a result of this application will be subject to the Service’s agreement.</t>
    </r>
  </si>
  <si>
    <t xml:space="preserve"> The application shall remain open for an initial acceptance for a minimum period of 90 calendar days, although the Council may ask you to extend the period of validity.  </t>
  </si>
  <si>
    <t xml:space="preserve">Declaration – Please complete and sign </t>
  </si>
  <si>
    <t xml:space="preserve"> Completed by the Applicant by and on behalf of:</t>
  </si>
  <si>
    <t>I am/we are signing on behalf of: ______________________________________________________</t>
  </si>
  <si>
    <t>Name:</t>
  </si>
  <si>
    <t>Signature</t>
  </si>
  <si>
    <t>Position</t>
  </si>
  <si>
    <t>Confirmation</t>
  </si>
  <si>
    <t>#</t>
  </si>
  <si>
    <t xml:space="preserve">Criteria / Score </t>
  </si>
  <si>
    <t>Weighting</t>
  </si>
  <si>
    <t>Very low</t>
  </si>
  <si>
    <t>Low</t>
  </si>
  <si>
    <t>Medium</t>
  </si>
  <si>
    <t>High</t>
  </si>
  <si>
    <t>No evidence that demonstrates the ability of the provider to deliver a high quality service</t>
  </si>
  <si>
    <t>Some evidence that demonstrates the ability of the provider to deliver a high quality service</t>
  </si>
  <si>
    <t>Sufficient evidence that demonstrates the ability of the provider to deliver a high quality service</t>
  </si>
  <si>
    <t>Clear and robust evidence that demonstrates the ability of the provider to deliver a high quality service</t>
  </si>
  <si>
    <t xml:space="preserve">The application includes a copy of the organisations safeguarding policy and explains how the children are protected from harm </t>
  </si>
  <si>
    <t>No safeguarding policy OR policy provided does not demonstrate statutory requirements</t>
  </si>
  <si>
    <t>Safeguarding policy provided but there are areas of weakness and insufficient evidence that statutory requirements are met</t>
  </si>
  <si>
    <t>Safeguarding policy provided that includes sufficient evidence that statutory requirements are met and children are protected from harm</t>
  </si>
  <si>
    <t>Safeguarding policy provided that includes clear and robust evidence that statutory requirements are met and children are protected from harm</t>
  </si>
  <si>
    <t xml:space="preserve">Football </t>
  </si>
  <si>
    <t xml:space="preserve">Arts and Crafts </t>
  </si>
  <si>
    <t xml:space="preserve">Basketball </t>
  </si>
  <si>
    <t xml:space="preserve">Dance </t>
  </si>
  <si>
    <t xml:space="preserve">Music </t>
  </si>
  <si>
    <t xml:space="preserve">Cooking </t>
  </si>
  <si>
    <t xml:space="preserve">Gymnastics </t>
  </si>
  <si>
    <t xml:space="preserve">Dodgeball </t>
  </si>
  <si>
    <t xml:space="preserve">Circus </t>
  </si>
  <si>
    <t xml:space="preserve">Drama </t>
  </si>
  <si>
    <t>Trips</t>
  </si>
  <si>
    <t xml:space="preserve">1. Meeting the specification </t>
  </si>
  <si>
    <t>Staff Job title / Role</t>
  </si>
  <si>
    <t>First aid</t>
  </si>
  <si>
    <t>Food Safety</t>
  </si>
  <si>
    <t>Gold</t>
  </si>
  <si>
    <t>Bronze</t>
  </si>
  <si>
    <t>Working Easter (Yes/No)</t>
  </si>
  <si>
    <t>Working Summer (Yes/No)</t>
  </si>
  <si>
    <t>Working Winter (Yes/No)</t>
  </si>
  <si>
    <t>Q1</t>
  </si>
  <si>
    <t>What qualifications do you require a member of staff to have to be included in the staff to child/young person ratio?</t>
  </si>
  <si>
    <t>Q2</t>
  </si>
  <si>
    <t>Q3</t>
  </si>
  <si>
    <t>Please list additional training (optional) that you encourage staff to complete.</t>
  </si>
  <si>
    <t>Q4</t>
  </si>
  <si>
    <t>Q5</t>
  </si>
  <si>
    <t>Staffing and training</t>
  </si>
  <si>
    <t xml:space="preserve">Highest level of qualification </t>
  </si>
  <si>
    <t>Training required</t>
  </si>
  <si>
    <t>Inclusion and SEND</t>
  </si>
  <si>
    <t>Staff numbers Easter</t>
  </si>
  <si>
    <t>Staff numbers Summer</t>
  </si>
  <si>
    <t>Staff numbers Winter</t>
  </si>
  <si>
    <t>All mandatory training complete (yes/no)</t>
  </si>
  <si>
    <t>Seasonal training completed with in the last 12 months</t>
  </si>
  <si>
    <t xml:space="preserve">What are your Club dates for this holiday period? </t>
  </si>
  <si>
    <t xml:space="preserve">What are the open times for this holiday period for HAF children? </t>
  </si>
  <si>
    <t xml:space="preserve">What are the open times for this holiday period for NON HAF children? </t>
  </si>
  <si>
    <t xml:space="preserve">Do you have a proceedure for HAF children to purchase additional hours if requested? </t>
  </si>
  <si>
    <t>How many venues are you planning to operate from this holiday period?</t>
  </si>
  <si>
    <t xml:space="preserve">What is the address for your venue for this holiday period? If you are delivering your club from more than one venue please state all addresses. </t>
  </si>
  <si>
    <t>Silver</t>
  </si>
  <si>
    <t>Points</t>
  </si>
  <si>
    <t>Platinum</t>
  </si>
  <si>
    <t>The applicant is receiving funding from another orgnaisation, scheme or charity which supports this programme delivery</t>
  </si>
  <si>
    <t>Are you currently receiving funding from another organisation, scheme or charity? E.g Get Berkshire Active, Arts Council etc</t>
  </si>
  <si>
    <t>No funding contribution from other sources</t>
  </si>
  <si>
    <t>Less than 15% contribution from other sources</t>
  </si>
  <si>
    <t>Between 16% and 25% funding contribution from other sources</t>
  </si>
  <si>
    <t>More than 25% funding contribution from other sources</t>
  </si>
  <si>
    <t>The providers financial model is balanced and sustainable and includes fee paying places.</t>
  </si>
  <si>
    <t>The financial model does not appear to be balanced and sustainable and there are no fee paying places</t>
  </si>
  <si>
    <t>The financial model appears to be balanced and sustainable but there are no fee paying places</t>
  </si>
  <si>
    <t xml:space="preserve">The financial model appears to be balanced and sustainable and there are less than 20% fee paying places of the total places offered </t>
  </si>
  <si>
    <t xml:space="preserve">The financial model appears to be robust, balanced and sustainable and there more than 20% fee paying places of the total places offered </t>
  </si>
  <si>
    <t xml:space="preserve">How many staff members have completed Designated Safeguarding training (level 3), with in the last 2 years? </t>
  </si>
  <si>
    <t>Not all staff have completed level 1 Safeguarding Children training</t>
  </si>
  <si>
    <t>All staff have completed level 1 Safeguarding Children training</t>
  </si>
  <si>
    <t>All staff have completed level 1 Safeguarding Children training and at least 1 member of staff has completed Level 3 DSL training in the last 2 years</t>
  </si>
  <si>
    <t>All staff have completed level 1 Safeguarding Children training and at more than 1 member of staff has completed Level 3 DSL training in the last 2 years</t>
  </si>
  <si>
    <t xml:space="preserve">The provider has appropriate Safeguarding training in place for it's workforce to protect children from harm. </t>
  </si>
  <si>
    <t>The location of the HAF programme is delivered in areas of the borough with the highest number of FSM children.</t>
  </si>
  <si>
    <t>Less than 10 HAF places</t>
  </si>
  <si>
    <t>Between 11 - 25 HAF places</t>
  </si>
  <si>
    <t>Between 26 - 40 HAF places</t>
  </si>
  <si>
    <t>Over 40 HAF places</t>
  </si>
  <si>
    <t>The provider promotes an inclusive approach to providing places for all children/young people</t>
  </si>
  <si>
    <t>The application identifies places for children who meet the FSM criteria</t>
  </si>
  <si>
    <t xml:space="preserve">Children who require specialist and targeted support to access the HAF programme are included within the providers delivery plan. </t>
  </si>
  <si>
    <t>There is no evidence in the application that supports access to the programme for children with special needs or disabilities.</t>
  </si>
  <si>
    <t> There is limited information in the application that outlines how the provider will support children who require specialist or targeted support to access the programme.</t>
  </si>
  <si>
    <t>There is no staff training to support children with additional needs and SEND.</t>
  </si>
  <si>
    <t xml:space="preserve">Less than 50% of the staff team have completed SEND specific training and / or training on Inclusion. </t>
  </si>
  <si>
    <t>Over 50% of the staff team have completed SEND specific training and/or training on Inclusion.</t>
  </si>
  <si>
    <t>All staff have completed SEND specific training and/or training on Inclusion.</t>
  </si>
  <si>
    <t>Staff training to support children with additional needs and SEND</t>
  </si>
  <si>
    <t>The application does not outline how the programme will meet the HAF objectives</t>
  </si>
  <si>
    <t>The application identifies limited connections between the programme delivery and the HAF objectives</t>
  </si>
  <si>
    <t>The application identifies the connection between the programme delivery and the HAF objectives</t>
  </si>
  <si>
    <t>The application identifies the connection between the programme delivery and the HAF objectives and clearly outlines how this is measured</t>
  </si>
  <si>
    <t>Food provision</t>
  </si>
  <si>
    <t>Easter HAF Programme</t>
  </si>
  <si>
    <t xml:space="preserve">Operational details </t>
  </si>
  <si>
    <t>Answers</t>
  </si>
  <si>
    <t>Your website address</t>
  </si>
  <si>
    <t>Enrichment activities</t>
  </si>
  <si>
    <t>All HAF-funded provision must provide fun and enriching activities that allow children to:</t>
  </si>
  <si>
    <t>develop new skills or knowledge</t>
  </si>
  <si>
    <t>consolidate existing skills and knowledge</t>
  </si>
  <si>
    <t>try out new experiences</t>
  </si>
  <si>
    <t>have fun and socialise</t>
  </si>
  <si>
    <t>This could include but is not limited to:</t>
  </si>
  <si>
    <t>physical activities, for example, football, swimming, table tennis or cricket</t>
  </si>
  <si>
    <t>creative activities, for example, putting on a play, junk modelling or drumming workshops</t>
  </si>
  <si>
    <t>experiences, for example, a nature walk or visiting a city farm</t>
  </si>
  <si>
    <t>free play, for example, fun and freedom to relax and enjoy themselves</t>
  </si>
  <si>
    <t>We expect all HAF providers to provide a balanced programme. For providers whose primary focus is set around a specific activity or sport, we expect them to ensure that children attending their provision benefit from a holistic and varied experience.</t>
  </si>
  <si>
    <t>1.1 Please describe how your organisation will deliver the programme in line with HAF specification criteria on Enrichement activities</t>
  </si>
  <si>
    <t>Does your programme deliver one specalist type of activity, if yes please state</t>
  </si>
  <si>
    <t>What type of activities will you deliver? Please tick all that apply</t>
  </si>
  <si>
    <t>Multi-sports</t>
  </si>
  <si>
    <t xml:space="preserve">Other: </t>
  </si>
  <si>
    <t>Physical activities</t>
  </si>
  <si>
    <t>Holiday clubs must provide activities that meet the physical activity guidelines on a daily basis.</t>
  </si>
  <si>
    <t>In line with those guidelines, we expect:</t>
  </si>
  <si>
    <t>all children and young people participating in the HAF programme should engage in moderate-to-vigorous physical activity for an average of at least 60 minutes per day</t>
  </si>
  <si>
    <t>children and young people participating in the HAF programme should engage in a variety of types and intensities of physical activity to develop movement skills, muscular fitness, and bone strength</t>
  </si>
  <si>
    <t>children and young people should aim to minimise the amount of time spent being sedentary, and when physically possible should break up long periods of not moving with at least light physical activity</t>
  </si>
  <si>
    <t>Meeting the physical activity requirement does not have to be in the form of a structured activity session, but might include active travel, free play and sports.</t>
  </si>
  <si>
    <t>1.2 Please describe how your organisation will deliver the programme in line with HAF specification criteria on Physical activities</t>
  </si>
  <si>
    <t>Are you planning to prepare and provide food on site at your venue? Yes/No</t>
  </si>
  <si>
    <t>If you are providing places to non-HAF children will they also be offered a meal?</t>
  </si>
  <si>
    <t>Are non-HAF children required to pay an additional amount for their meal? If no, please explain how this is being funded.</t>
  </si>
  <si>
    <t>Would you like to access the HAF kitchen for this programme?</t>
  </si>
  <si>
    <t>Please state what days you will requrie the use of the HAF kitchen.</t>
  </si>
  <si>
    <t>How many meals would you like to purchase from the HAF kitchen?</t>
  </si>
  <si>
    <t>Increasing awareness of healthy eating, healthy lifestyles, and positive behaviours</t>
  </si>
  <si>
    <t>We expect providers to incorporate helping children to understand more about the benefits of healthy eating and nutrition into their programme. These do not need to be formal learning activities. This could include:</t>
  </si>
  <si>
    <t>getting children involved in food preparation and cooking</t>
  </si>
  <si>
    <t>growing fruit and vegetables</t>
  </si>
  <si>
    <t>taste tests</t>
  </si>
  <si>
    <t>discussing food and healthy eating during mealtimes</t>
  </si>
  <si>
    <t>including food and nutrition in other activities</t>
  </si>
  <si>
    <t>Offering positive learning and development through HAF activities creates stigma-free opportunities to support children and young people in learning about healthy lifestyles and exercise. This could cover, for example, the use of vapes, cigarettes, drugs, and how this can lead to issues including:</t>
  </si>
  <si>
    <t>economic</t>
  </si>
  <si>
    <t>social</t>
  </si>
  <si>
    <t>personal safety</t>
  </si>
  <si>
    <t>exploitation</t>
  </si>
  <si>
    <t>criminality</t>
  </si>
  <si>
    <t>Are you registered as a food business?</t>
  </si>
  <si>
    <t>Signposting and referrals and supporting families</t>
  </si>
  <si>
    <t>HAF providers should be able to offer information, signposting or referrals to other services and support, that would benefit the children who attend their provision and their families. Other services and support could include:</t>
  </si>
  <si>
    <t>Citizens Advice</t>
  </si>
  <si>
    <t>school nurses, dentists, or other healthcare practitioners</t>
  </si>
  <si>
    <t>family support services or children’s services</t>
  </si>
  <si>
    <t>housing support officers</t>
  </si>
  <si>
    <t>Jobcentre Plus</t>
  </si>
  <si>
    <t>organisations providing financial education</t>
  </si>
  <si>
    <t>early years and childcare, including help to pay for childcare (for example, Tax-Free Childcare )</t>
  </si>
  <si>
    <t>There are many ways that providers can meet this element of the programme, for example, through trained and knowledgeable staff engaging with families during drop-off and pick-up times.</t>
  </si>
  <si>
    <t>We know that many HAF providers have worked to provide weekly training and advice sessions for parents, carers or other family members. We encourage providers who want to do so to continue to offer those sessions.</t>
  </si>
  <si>
    <t>These sessions could provide advice on how to source, prepare and cook nutritious and low-cost food. This could be combined with the increasing awareness and understanding of healthy eating aspect of the programme, for example, by inviting children and their families to prepare and eat a meal together at a HAF session.</t>
  </si>
  <si>
    <t>There are alternative ways of delivering this, for example, by providing participating children with ingredients and recipes to take away and try at home with their families.</t>
  </si>
  <si>
    <t>Check:</t>
  </si>
  <si>
    <t>what plans the provider has in place to provide high quality and nutritious food</t>
  </si>
  <si>
    <t>how will they ensure that the food served will meet the school food standards</t>
  </si>
  <si>
    <t>if they have talked to children and families about the food they will serve</t>
  </si>
  <si>
    <t>if they have a robust system in place to ensure the food they serve takes into account dietary, religious or cultural requirements</t>
  </si>
  <si>
    <t>if they have a robust system in place to manage allergies</t>
  </si>
  <si>
    <t>if they are open to both HAF-funded and non-HAF-funded children, and how they ensure that all children get the same experience</t>
  </si>
  <si>
    <t>Awareness and understanding of healthy eating</t>
  </si>
  <si>
    <t>if the provider will run specific sessions on healthy eating</t>
  </si>
  <si>
    <t>what activities or sessions the provider has planned that support children in making good decisions about food</t>
  </si>
  <si>
    <t>how they plan to incorporate the theme of healthy eating and healthy lifestyles into their HAF provision</t>
  </si>
  <si>
    <t>Signposting and referrals</t>
  </si>
  <si>
    <t>how the provider engages with the families of the children who attend their provision</t>
  </si>
  <si>
    <t>what the provider has in place to guide and advise children and their families to ensure they are aware of and, where appropriate, referred to other services and agencies</t>
  </si>
  <si>
    <t>Enriching activities</t>
  </si>
  <si>
    <t>what enrichment activities will be on offer</t>
  </si>
  <si>
    <t>why the provider has chosen them</t>
  </si>
  <si>
    <t>if the activities on offer are age appropriate</t>
  </si>
  <si>
    <t>Accessibility and inclusiveness</t>
  </si>
  <si>
    <t>if the provider has a bespoke offer for children with special educational needs and disabilities (SEND) that is clearly highlighted</t>
  </si>
  <si>
    <t>how the provider will ensure that the needs of children with SEND are identified</t>
  </si>
  <si>
    <t>how the provider will ensure that all staff are appropriately trained to deliver high quality, accessible and inclusive provision</t>
  </si>
  <si>
    <t>if all staff have received safeguarding training</t>
  </si>
  <si>
    <t>if all staff been checked and vetted by the Disclosure and Barring Service (DBS), where appropriate</t>
  </si>
  <si>
    <t>what policies the provider has in place to ensure safeguarding incidents are dealt with robustly and rapidly</t>
  </si>
  <si>
    <t>Health and safety policies and procedures</t>
  </si>
  <si>
    <t>Check what health and safety procedures and policies the provider has in place.</t>
  </si>
  <si>
    <t>Insurance policies and procedures</t>
  </si>
  <si>
    <t>Check if the provider has up to date and appropriate insurance policies in place.</t>
  </si>
  <si>
    <t>Monitoring Visits</t>
  </si>
  <si>
    <t xml:space="preserve">The DfE expect every local authority to produce and maintain a central register of all the providers they fund through their HAF programme and to put in place a system for inspecting each provider and ensuring all adhere to the standards set out in this guidance. https://www.gov.uk/government/publications/holiday-activities-and-food-programme/holiday-activities-and-food-programme-2023 </t>
  </si>
  <si>
    <t>As set out in working together to safeguard children, safeguarding is defined for the purposes of this guidance as:
protecting children from maltreatment
preventing impairment of children’s mental and physical health or development
ensuring that children grow up in circumstances consistent with the provision of safe and effective care
taking action if you identify children to be at risk of harm</t>
  </si>
  <si>
    <t>Has this staff member been checked and vetted by the Disclosure and Barring Service (DBS), where appropriate</t>
  </si>
  <si>
    <t>Will you be offering a hot meal or packed lunch? Please provide a sample menu.</t>
  </si>
  <si>
    <t>What age group are you aiming your programme at?</t>
  </si>
  <si>
    <t>3. Marketing and effective communication</t>
  </si>
  <si>
    <t>Do you have an account with Family Information Service? (All HAF clubs should advertise on the FIS website)</t>
  </si>
  <si>
    <t>The application includes an outline of staffing and includes details of training and development</t>
  </si>
  <si>
    <t>Staffing section not complete OR Information provided does not demonstrate how a high quality service will be provided</t>
  </si>
  <si>
    <t>Staffing section is complete but Information given is insufficient to demonstrate how a high quality service will be provided</t>
  </si>
  <si>
    <t>Staffing section is complete and the information given is sufficient to demonstrate how a high quality service will be provided</t>
  </si>
  <si>
    <t>Staffing section is complete and the information given is robust and clearly demonstrates how a high quality service will be provided</t>
  </si>
  <si>
    <t>The application details how the provision is committed to quality improvement, including staff development, Ofsted registration,  reviewing feedback etc</t>
  </si>
  <si>
    <t xml:space="preserve">Arrangements for providing a meal each day are not included in the application. </t>
  </si>
  <si>
    <t>1.4 Please describe how your organisation will deliver the programme in line with HAF specification criteria on increasing awareness of healthy eating, healthy lifestyles, and positive behaviours</t>
  </si>
  <si>
    <t>Food</t>
  </si>
  <si>
    <t>The programme outlines how it will meet the HAF objectives to - 
*maintaining a healthy level of physical activity
*being happy, having fun and meeting new friends
*taking part in fun and engaging activities that support their development
*feeling safe and secure
*getting access to the right support services
*returning to school feeling engaged and ready to learn
Families can also benefit, when HAF providers include their needs in planning and delivering their programme. This could be through:
*providing opportunities to get involved in cookery classes
*ensuring they are signposted towards other sources of information and support, such as health services or employment and education opportunities</t>
  </si>
  <si>
    <t xml:space="preserve"> The applicant outlines how they will increase awareness of healthy eating, healthy lifestyles, and positive behaviours</t>
  </si>
  <si>
    <t>The programme outlines a detailed plan regarding raising awareness of healthy eating, healthy lifestyles and positive behaviours and engage children and families in food preparation and nutrition.</t>
  </si>
  <si>
    <t xml:space="preserve">The programme outlines a detailed plan regarding raising awareness of healthy eating, healthy lifestyles and positive behaviours. </t>
  </si>
  <si>
    <t xml:space="preserve"> 1.3 Please outline how you will provide high quality and nutritious food, ensuring that the food served will meet the school food standards, including what systems are in place to ensure the food you serve takes into account dietary, religious or cultural requirements, including how you will manage allergies</t>
  </si>
  <si>
    <t>The applicant outlines how they will provide at least 1 meal a day (breakfast, lunch or an evening meal and all food provided at HAF clubs (including snacks) must meet school food standards. Including a robust system in place to ensure the food they serve takes into account dietary, religious or cultural requirements, including how you will manage allergies</t>
  </si>
  <si>
    <t>The application outlines how the provider will engage with the families of the children who attend their provision and what the provider has in place to guide and advise children and their families to ensure they are aware of and, where appropriate, referred to other services and agencies</t>
  </si>
  <si>
    <t>There is no information included in the application that outlines how the provider will engage with the families of the children who attend their provision and what the provider has in place to guide and advise children and their families to ensure they are aware of and, where appropriate, referred to other services and agencies</t>
  </si>
  <si>
    <t>There is limited information in the application which outlines how the provider will engage with the families of the children who attend their provision and/or what the provider has in place to guide and advise children and their families to ensure they are aware of and, where appropriate, referred to other services and agencies</t>
  </si>
  <si>
    <t>There is some detail in the application which outlines how the provider will engage with the families of the children who attend their provision and what the provider has in place to guide and advise children and their families to ensure they are aware of and, where appropriate, referred to other services and agencies</t>
  </si>
  <si>
    <t>The application includes a detailed robust outline of how the provider will engage with the families of the children who attend their provision and what the provider has in place to guide and advise children and their families to ensure they are aware of and, where appropriate, referred to other services and agencies</t>
  </si>
  <si>
    <t>Summer HAF Programme</t>
  </si>
  <si>
    <t>Winter HAF Programme</t>
  </si>
  <si>
    <t>1.5 Please describe how your organisation will deliver the programme in line with HAF specification criteria on Signposting and referrals and supporting families</t>
  </si>
  <si>
    <t>There is no evidence of how the provider promotes an inclusive approach with in the application</t>
  </si>
  <si>
    <t xml:space="preserve">There is some evidence in the application that the provider considers an inclusive approach but there is limited evidence of how this is implemented </t>
  </si>
  <si>
    <t xml:space="preserve">There is evidence in the application that the provider promotes an inclusive approach and there is some evidence that they consider children's individual needs/requirements. </t>
  </si>
  <si>
    <t xml:space="preserve">There is robust evidence in the application that the provider promotes an inclusive approach and there is tangible evidence that they consider children's individual needs/requirements. </t>
  </si>
  <si>
    <t xml:space="preserve"> The applicant outlines how they are able to support children who require specialist or targeted support to access the programme but interventions are limited. </t>
  </si>
  <si>
    <t xml:space="preserve"> The applicant details an outline of how they are able to support children who require specialist or targeted support and appropriate interventions are well considered and where suitable implemented. </t>
  </si>
  <si>
    <t>Risk assessments are an important part of this provision and should be used as an enabler to provide support rather than a barrier.</t>
  </si>
  <si>
    <t>A good risk assessment which supports effective risk management and creative thinking will lead to different approaches to face-to-face support rather than support being withdrawn particularly for children, young people and families who are particularly vulnerable or at high risk.</t>
  </si>
  <si>
    <t>4.1. How will you promote an inclusive approach to providing places for all children/young people?</t>
  </si>
  <si>
    <t>N/A</t>
  </si>
  <si>
    <t>5. Information systems and their use for monitoring service provision</t>
  </si>
  <si>
    <t>5.1. How will you review, monitor and improve the quality of provision considering feedback from families and children, quality improvement programme / scheme, lessons learnt from previous experiences?</t>
  </si>
  <si>
    <t>4. Provision for children with additional needs and SEND</t>
  </si>
  <si>
    <t xml:space="preserve">4.2. Please outline your approach to ensure that children who require specialist and targeted support are able to access your HAF programme. . </t>
  </si>
  <si>
    <t>How is inclusive practice embedded with in your delivery plan. Consider how the organisation promotes an inclusive ethos?</t>
  </si>
  <si>
    <t>3.1. How will you market and raise awareness of the HAF programme?</t>
  </si>
  <si>
    <t>Consider that great care is taken to ensure that the children and families who could benefit from the HAF programme do not feel stigmatised and that the language used is celebratory, aspirational and focuses on the positives.</t>
  </si>
  <si>
    <t>Q6</t>
  </si>
  <si>
    <t xml:space="preserve">Total number of staff </t>
  </si>
  <si>
    <t xml:space="preserve">Do you have any members of staff who are experienced in supporting children/young people with additional needs and SEND? Please outline their experience and/or qualification. </t>
  </si>
  <si>
    <t>How do you ensure that you are following safer recruitment practices? Do all staff members have an enhanced Disclosure and Barring Service (DBS), where appropriate</t>
  </si>
  <si>
    <t xml:space="preserve">Per day funding </t>
  </si>
  <si>
    <r>
      <t xml:space="preserve">                                                                                (</t>
    </r>
    <r>
      <rPr>
        <b/>
        <sz val="12"/>
        <color rgb="FF000000"/>
        <rFont val="Arial"/>
        <family val="2"/>
      </rPr>
      <t>Insert name of Applicant</t>
    </r>
    <r>
      <rPr>
        <sz val="12"/>
        <color rgb="FF000000"/>
        <rFont val="Arial"/>
        <family val="2"/>
      </rPr>
      <t>)</t>
    </r>
  </si>
  <si>
    <t>The provider details and clear marketing and communication plan to promote the HAF programme with Children, young people and their families</t>
  </si>
  <si>
    <t>There is no information in the application that outlines how the provide will promote the HAF programme</t>
  </si>
  <si>
    <t>There is limited information in the application that outlines how the provide will promote the HAF programme but as a minimum the provider has an account on the FIS website.</t>
  </si>
  <si>
    <t>The provider has included detailed information in the application that outlines how the provider will promote the HAF programme which includes having an account on the FIS website plus additional marketing opportunities which are targeted at eligible families.</t>
  </si>
  <si>
    <t>The provider has included information in the application that outlines how the provider will promote the HAF programme which includes having an account on the FIS website plus additional marketing opportunities.</t>
  </si>
  <si>
    <t>Colnbrook &amp; Poyle, Langley St Mary's</t>
  </si>
  <si>
    <t>Baylis &amp; Salt Hill, Chalvey, Cippenham Green, Cippenham Manor, Elliman, Farnham, Langley Foxborough, Langley Meads, Upton, Upton Lea</t>
  </si>
  <si>
    <t>Britwell, Cippenham Village, Herschel Park, Langley Marish, Manor Park &amp; Stoke, Wexham Court</t>
  </si>
  <si>
    <r>
      <t xml:space="preserve">All providers must provide at least 1 meal a day (breakfast, lunch or an evening meal and all food provided at HAF clubs (including snacks) must meet school food standards.
For some children, the opportunity to enjoy a hot meal at a HAF club is important and our aspiration is that providers should, where possible, try to offer hot meals to children attending HAF clubs. All food provided as part of the HAF programme must:
comply with regulations on food preparation
take into account allergies and dietary requirements (see the allergy guidance for schools)
take into account any religious or cultural requirements for food
There is flexibility in the design of the food provision which should always be tailored to ensure that all food meets the dietary needs of the children and families who attend. The food served should also be appropriate for the nature of the session, for example, offering cold packed lunches for parks or outdoor venues or for day trips. 
</t>
    </r>
    <r>
      <rPr>
        <b/>
        <sz val="11"/>
        <color theme="1"/>
        <rFont val="Arial"/>
        <family val="2"/>
      </rPr>
      <t xml:space="preserve">If the provider will be providing their own food and not using the HAF kitchen, please attach the Food Safety rating of the catering service. HAF can only use caterers graded 3 or above). Unless the food is being prepared on the premises, providers also need to be registered as a “SERVERY”. (This includes HAF clubs using the HAF kitchen as the food is being prepared at a different location). </t>
    </r>
  </si>
  <si>
    <t>Arrangements for providing a meal each day are included in the application, however the provider will be outsourcing this.</t>
  </si>
  <si>
    <t>Arrangements to provide a meal each day which is prepared at the programme venue is included in the application. Including a robust system in place to ensure the food they serve takes into account dietary, religious or cultural requirements, including how you will manage allergies</t>
  </si>
  <si>
    <t>Arrangements to provide a meal each day which is prepared at the programme venue is included in the application and all of the children attending are provided with an identical food offer and HAF funded children are treated equally.Including a robust system in place to ensure the food they serve takes into account dietary, religious or cultural requirements, including how you will manage allergies</t>
  </si>
  <si>
    <t>Review application</t>
  </si>
  <si>
    <t>£15-£24</t>
  </si>
  <si>
    <t>£25-£34</t>
  </si>
  <si>
    <t>£35-£40</t>
  </si>
  <si>
    <t>Outline HAF Project Budget</t>
  </si>
  <si>
    <t>Easter</t>
  </si>
  <si>
    <t>Summer</t>
  </si>
  <si>
    <t>Winter</t>
  </si>
  <si>
    <t>Name of setting</t>
  </si>
  <si>
    <t>Address</t>
  </si>
  <si>
    <t>Contact address (if different)</t>
  </si>
  <si>
    <t>Contact name</t>
  </si>
  <si>
    <t>Contact telephone</t>
  </si>
  <si>
    <t>Contact email</t>
  </si>
  <si>
    <t>Number of weeks running</t>
  </si>
  <si>
    <t>Number of days week 1 (excluding trips etc)</t>
  </si>
  <si>
    <t xml:space="preserve">Number of hours per day </t>
  </si>
  <si>
    <t>Number of trips being offered (if no trips enter 0)</t>
  </si>
  <si>
    <t>Number of hours per trip (if no trips enter 0)</t>
  </si>
  <si>
    <t>Number of days week 2 (excluding trips etc)</t>
  </si>
  <si>
    <t>Number of days week 3 (excluding trips etc)</t>
  </si>
  <si>
    <t>Number of days week 4 (excluding trips etc)</t>
  </si>
  <si>
    <t>Number of FSM children</t>
  </si>
  <si>
    <t>Number of fee paying children</t>
  </si>
  <si>
    <t>Daily rate for fee paying children</t>
  </si>
  <si>
    <t>Outline Project Budget</t>
  </si>
  <si>
    <t>Cost Areas/Descriptions**</t>
  </si>
  <si>
    <t>Amount</t>
  </si>
  <si>
    <t>**These costs are based on the total number of places being offered, not just HAF funded places</t>
  </si>
  <si>
    <t>Total Workforce salaries per programme</t>
  </si>
  <si>
    <t>Total Facility Hire</t>
  </si>
  <si>
    <r>
      <t xml:space="preserve">Total Equipment / resources </t>
    </r>
    <r>
      <rPr>
        <sz val="8"/>
        <color rgb="FF000000"/>
        <rFont val="Arial"/>
        <family val="2"/>
      </rPr>
      <t>(excluding capital expenditure)</t>
    </r>
  </si>
  <si>
    <t>Total Marketing/Promotion costs</t>
  </si>
  <si>
    <t>Total Training costs</t>
  </si>
  <si>
    <t>Total Food supplies/ meal costs (if applicable)</t>
  </si>
  <si>
    <t>Total Coordinator Time</t>
  </si>
  <si>
    <t>Other (please specify)</t>
  </si>
  <si>
    <t>External funding- offsetting HAF</t>
  </si>
  <si>
    <t>External funding- offsetting private paying children</t>
  </si>
  <si>
    <t>Capital expenditure</t>
  </si>
  <si>
    <t>£</t>
  </si>
  <si>
    <t>The programme outline does not detail any information about how it would raise awareness of healthy eating, healthy lifestyles and positive behaviours and engage children and families in food preparation and nutrition.</t>
  </si>
  <si>
    <t xml:space="preserve">The programme outlines some information about how it intends to raise awareness of healthy eating, healthy lifestyles and positive behaviours and engage children and families in food preparation and nutrition. </t>
  </si>
  <si>
    <t>Number of trips being offered</t>
  </si>
  <si>
    <t>Number of hours per trip</t>
  </si>
  <si>
    <t>TOTAL HOURS WEEK 1</t>
  </si>
  <si>
    <t>Other (please specify) Coach hire</t>
  </si>
  <si>
    <t>Other (please specify) Enrichment activity</t>
  </si>
  <si>
    <t>TOTAL HOURS WEEK 2</t>
  </si>
  <si>
    <t>TOTAL COSTS</t>
  </si>
  <si>
    <t>TOTAL HOURS WEEK 3</t>
  </si>
  <si>
    <t>Unit cost per child per day</t>
  </si>
  <si>
    <t>TOTAL HOURS WEEK 4</t>
  </si>
  <si>
    <t>TOTAL HOURS</t>
  </si>
  <si>
    <t>TOTAL DAYS (TOTAL HOURS / HOURS PER DAY)</t>
  </si>
  <si>
    <t>TOTAL HOURS ALL CHILDREN</t>
  </si>
  <si>
    <t>TOTAL DAYS ALL CHILDREN</t>
  </si>
  <si>
    <t>NUMBER OF DAYS</t>
  </si>
  <si>
    <t>UNIT COST PER CHILD PER DAY</t>
  </si>
  <si>
    <t>TOTAL COST</t>
  </si>
  <si>
    <t>TOTAL FUNDING ALLOCATION</t>
  </si>
  <si>
    <t>TOTAL</t>
  </si>
  <si>
    <t>Any additional children agreed by HAF Team will be paid at the unit cost of</t>
  </si>
  <si>
    <t>Setting Name</t>
  </si>
  <si>
    <t>Setting Address</t>
  </si>
  <si>
    <t>LESS EXTERNAL FUNDING</t>
  </si>
  <si>
    <t>Section One: Organisation Information</t>
  </si>
  <si>
    <t xml:space="preserve">Section Two: Application Questions </t>
  </si>
  <si>
    <t xml:space="preserve">Section Three: Staffing and training </t>
  </si>
  <si>
    <t>Section Four: Easter, Summer and Winter Programmes</t>
  </si>
  <si>
    <t xml:space="preserve">Section Five: Finance </t>
  </si>
  <si>
    <t>Section Six: Confirmation</t>
  </si>
  <si>
    <t>Navigation Tab</t>
  </si>
  <si>
    <t xml:space="preserve">On this page you need to list who is completing form and organisational details such as the setting's name and legal status. </t>
  </si>
  <si>
    <t xml:space="preserve">Matrix </t>
  </si>
  <si>
    <t>Please be aware the matrix is just a guide and you do not need to complete anything on this page. Please ensure you read and understand the matrix before completing the application questions.</t>
  </si>
  <si>
    <t>Please read the matrix before completing application questions.</t>
  </si>
  <si>
    <t xml:space="preserve">Please can you provide a list of staff or volunteers that will be present at the settings during the HAF programme. </t>
  </si>
  <si>
    <t xml:space="preserve">In this section of the application, we need to know the details of the programme. </t>
  </si>
  <si>
    <t>Please list number of FSM and fee paying children</t>
  </si>
  <si>
    <t>If you are requesting any capital expenditure, please the list the amount. Please be aware Capital expenditure is classed as: individual assets worth over £2,500</t>
  </si>
  <si>
    <t xml:space="preserve">As per the DFE guidance, we need to know information on the staff that are present at HAF settings. please answer in boxes if staff have completed the relevant training and at what level. </t>
  </si>
  <si>
    <t>If this is your first time completing this form, please use this helpful guide to navigate the HAF application form.</t>
  </si>
  <si>
    <t xml:space="preserve">At the bottom of the matrix, you can see a list of provider categories (Bronze, Silver, Gold and Platinum) the following categories indicate the daily pay rate per child a provider can apply for. </t>
  </si>
  <si>
    <t xml:space="preserve">The Panel will be using the matrix when reviewing applications and will categorise the provider in one of the subject to application question responses. </t>
  </si>
  <si>
    <t xml:space="preserve">We also need information on your food provision, please answer the questions to inform us if the provider will be coordinating the food or you wish to utilise the HAF kitchen. </t>
  </si>
  <si>
    <t xml:space="preserve">Please list the programme cost in this section, such as facility hire, staffing cost marketing etc. </t>
  </si>
  <si>
    <t xml:space="preserve">This is the final section of the application. Please sign with name of the person completing form and date. </t>
  </si>
  <si>
    <t xml:space="preserve">The application questions have been selected from the HAF guidance. Please answer each question so the panel can understand how your programme meets the objectives of HAF. </t>
  </si>
  <si>
    <t xml:space="preserve">At the bottom of the programme page, we would like to know if you have applied for any other funding which may contribute to the overall programme such as Get Berkshire Active, Art Council or the lottery fund. </t>
  </si>
  <si>
    <t xml:space="preserve">The panel needs a financial breakdown of project cost before agreeing a HAF application. </t>
  </si>
  <si>
    <t>Please can you let us know if have any external funding and which portion is offsetting HAF and which may be offsetting fee paying children.</t>
  </si>
  <si>
    <t xml:space="preserve">Berkshire Sports Ventures LTD t/a Little Musketeers </t>
  </si>
  <si>
    <t>TOTAL HAF FUNDED COSTS</t>
  </si>
  <si>
    <t>Your organisation’s legal status</t>
  </si>
  <si>
    <t xml:space="preserve">RESPONSE: 
</t>
  </si>
  <si>
    <t xml:space="preserve">RESPONSE:
</t>
  </si>
  <si>
    <t>Please tick all that apply</t>
  </si>
  <si>
    <t>Do you have public liability Insurance?</t>
  </si>
  <si>
    <t>Do you have employers liability Insurance?</t>
  </si>
  <si>
    <t>Do you have a Safeguarding policy, including the recruitment of staff and volunteers?</t>
  </si>
  <si>
    <t>Do you have an Inclusion, Accessibility, Equalities and SEND policy?</t>
  </si>
  <si>
    <t>Do you have a Health and Safety policy?</t>
  </si>
  <si>
    <t>Do you have a sample menu where applicable?</t>
  </si>
  <si>
    <t>Do you have a template of your Supported Tranisition document and Risk Assessment to enable children with SEND to access provision?</t>
  </si>
  <si>
    <t>Do you have a copy of the Food Safety rating of the catering service, if applicable?</t>
  </si>
  <si>
    <t>(The Slough HAF Team reserves the right to have sight of these documents if requested)</t>
  </si>
  <si>
    <t xml:space="preserve">Please list the mandatory training that you require all staff to complete. </t>
  </si>
  <si>
    <t>Q5.1</t>
  </si>
  <si>
    <t>What is the name of the DSL (Designated Safeguarding Lead) for your provision?</t>
  </si>
  <si>
    <t>Q5.2</t>
  </si>
  <si>
    <t>If your DSL is not on site for the whole programme, who is the named deputy?</t>
  </si>
  <si>
    <t>Frequency of mandatory training</t>
  </si>
  <si>
    <t>FOOD COST PER CHILD PER DAY</t>
  </si>
  <si>
    <t>Food costs per day</t>
  </si>
  <si>
    <t>Food costs</t>
  </si>
  <si>
    <t>NUMBER OF CHILDREN</t>
  </si>
  <si>
    <t>FSM children</t>
  </si>
  <si>
    <t>Fee paying children</t>
  </si>
  <si>
    <t>TOTAL CHILDREN</t>
  </si>
  <si>
    <t>TOTAL COST PER DAY</t>
  </si>
  <si>
    <t>At the bottom of the organisation information page, you find a list of supporting documents that you will need to confirm you have</t>
  </si>
  <si>
    <r>
      <rPr>
        <b/>
        <sz val="12"/>
        <color theme="1"/>
        <rFont val="Arial"/>
        <family val="2"/>
      </rPr>
      <t>*Tip</t>
    </r>
    <r>
      <rPr>
        <sz val="12"/>
        <color theme="1"/>
        <rFont val="Arial"/>
        <family val="2"/>
      </rPr>
      <t xml:space="preserve">: You only need to complete this section onceunless the information changes. </t>
    </r>
  </si>
  <si>
    <t>PLEASE NOTE: There must be a designated DSL on site at all times- if the designated DSL is not on site at any time there must be a named deputy in place</t>
  </si>
  <si>
    <t>There is a separate tab for each programme delivery period. Please complete all of the tabs if you plan to run all year.</t>
  </si>
  <si>
    <t xml:space="preserve">In this section, we also like to know if you are running any enrichment activities. Please tick all activities you will be running. </t>
  </si>
  <si>
    <t>Please list the number of weeks or days you be running the programme. Please note that we will only fund for 4 hours a day over the length of each programme</t>
  </si>
  <si>
    <t>Do you have a Health and Safety Policy and current Risk Assessment for the premises which includes details of site security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</si>
</sst>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_);[Red]\(&quot;£&quot;#,##0\)"/>
    <numFmt numFmtId="165" formatCode="&quot;£&quot;#,##0.00"/>
  </numFmts>
  <fonts count="39"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14"/>
      <color theme="1"/>
      <name val="Arial"/>
      <family val="2"/>
    </font>
    <font>
      <b/>
      <sz val="11"/>
      <color theme="1"/>
      <name val="Arial"/>
      <family val="2"/>
    </font>
    <font>
      <sz val="11"/>
      <color theme="1"/>
      <name val="Arial"/>
      <family val="2"/>
    </font>
    <font>
      <sz val="11"/>
      <color rgb="FF000000"/>
      <name val="Arial"/>
      <family val="2"/>
    </font>
    <font>
      <b/>
      <sz val="11"/>
      <color rgb="FF000000"/>
      <name val="Arial"/>
      <family val="2"/>
    </font>
    <font>
      <u/>
      <sz val="11"/>
      <color theme="10"/>
      <name val="Calibri"/>
      <family val="2"/>
      <scheme val="minor"/>
    </font>
    <font>
      <sz val="12"/>
      <color theme="1"/>
      <name val="Arial"/>
      <family val="2"/>
    </font>
    <font>
      <b/>
      <sz val="20"/>
      <color theme="1"/>
      <name val="Arial"/>
      <family val="2"/>
    </font>
    <font>
      <b/>
      <sz val="18"/>
      <color theme="1"/>
      <name val="Arial"/>
      <family val="2"/>
    </font>
    <font>
      <b/>
      <sz val="12"/>
      <color theme="1"/>
      <name val="Arial"/>
      <family val="2"/>
    </font>
    <font>
      <sz val="12"/>
      <color rgb="FF7F7F7F"/>
      <name val="Arial"/>
      <family val="2"/>
    </font>
    <font>
      <b/>
      <i/>
      <sz val="11"/>
      <color theme="1"/>
      <name val="Arial"/>
      <family val="2"/>
    </font>
    <font>
      <b/>
      <u/>
      <sz val="12"/>
      <color rgb="FF000000"/>
      <name val="Arial"/>
      <family val="2"/>
    </font>
    <font>
      <b/>
      <sz val="18"/>
      <color theme="1"/>
      <name val="Calibri"/>
      <family val="2"/>
      <scheme val="minor"/>
    </font>
    <font>
      <sz val="10"/>
      <color rgb="FF0B0C0C"/>
      <name val="Arial"/>
      <family val="2"/>
    </font>
    <font>
      <sz val="11"/>
      <color rgb="FF0B0C0C"/>
      <name val="Arial"/>
      <family val="2"/>
    </font>
    <font>
      <b/>
      <sz val="13.5"/>
      <color rgb="FF0B0C0C"/>
      <name val="Arial"/>
      <family val="2"/>
    </font>
    <font>
      <b/>
      <sz val="14"/>
      <color rgb="FF0B0C0C"/>
      <name val="Arial"/>
      <family val="2"/>
    </font>
    <font>
      <i/>
      <sz val="11"/>
      <color rgb="FF0B0C0C"/>
      <name val="Arial"/>
      <family val="2"/>
    </font>
    <font>
      <b/>
      <sz val="12"/>
      <color rgb="FF0B0C0C"/>
      <name val="Arial"/>
      <family val="2"/>
    </font>
    <font>
      <b/>
      <sz val="11"/>
      <color rgb="FF0B0C0C"/>
      <name val="Arial"/>
      <family val="2"/>
    </font>
    <font>
      <sz val="8"/>
      <name val="Calibri"/>
      <family val="2"/>
      <scheme val="minor"/>
    </font>
    <font>
      <b/>
      <sz val="12"/>
      <color rgb="FF000000"/>
      <name val="Arial"/>
      <family val="2"/>
    </font>
    <font>
      <sz val="12"/>
      <color theme="1"/>
      <name val="Calibri"/>
      <family val="2"/>
      <scheme val="minor"/>
    </font>
    <font>
      <sz val="12"/>
      <color rgb="FF000000"/>
      <name val="Arial"/>
      <family val="2"/>
    </font>
    <font>
      <b/>
      <sz val="11"/>
      <color rgb="FFFF0000"/>
      <name val="Calibri"/>
      <family val="2"/>
      <scheme val="minor"/>
    </font>
    <font>
      <b/>
      <sz val="10"/>
      <color rgb="FF000000"/>
      <name val="Arial"/>
      <family val="2"/>
    </font>
    <font>
      <sz val="10"/>
      <color rgb="FF000000"/>
      <name val="Arial"/>
      <family val="2"/>
    </font>
    <font>
      <sz val="8"/>
      <color rgb="FF000000"/>
      <name val="Arial"/>
      <family val="2"/>
    </font>
    <font>
      <b/>
      <sz val="14"/>
      <color rgb="FFFF0000"/>
      <name val="Calibri"/>
      <family val="2"/>
      <scheme val="minor"/>
    </font>
    <font>
      <sz val="12"/>
      <color rgb="FF202124"/>
      <name val="Arial"/>
      <family val="2"/>
    </font>
    <font>
      <sz val="12"/>
      <color rgb="FF808080"/>
      <name val="Helvetica"/>
      <family val="2"/>
    </font>
    <font>
      <i/>
      <sz val="11"/>
      <color theme="1"/>
      <name val="Arial"/>
      <family val="2"/>
    </font>
    <font>
      <sz val="8"/>
      <color theme="1"/>
      <name val="Arial"/>
      <family val="2"/>
    </font>
    <font>
      <i/>
      <sz val="9"/>
      <color theme="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
      <patternFill patternType="solid">
        <fgColor theme="0"/>
        <bgColor indexed="64"/>
      </patternFill>
    </fill>
    <fill>
      <patternFill patternType="solid">
        <fgColor rgb="FFD9D9D9"/>
        <bgColor indexed="64"/>
      </patternFill>
    </fill>
    <fill>
      <patternFill patternType="solid">
        <fgColor rgb="FFCED7E7"/>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7" tint="0.79998168889431442"/>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172">
    <xf numFmtId="0" fontId="0" fillId="0" borderId="0" xfId="0"/>
    <xf numFmtId="0" fontId="4"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xf numFmtId="0" fontId="0" fillId="0" borderId="0" xfId="0" applyAlignment="1">
      <alignment wrapText="1"/>
    </xf>
    <xf numFmtId="0" fontId="3" fillId="0" borderId="0" xfId="0" applyFont="1" applyAlignment="1">
      <alignment vertical="center" wrapText="1"/>
    </xf>
    <xf numFmtId="0" fontId="6" fillId="0" borderId="0" xfId="0" applyFont="1" applyAlignment="1">
      <alignment wrapText="1"/>
    </xf>
    <xf numFmtId="0" fontId="10" fillId="0" borderId="0" xfId="0" applyFont="1" applyAlignment="1">
      <alignment horizontal="justify" vertical="center"/>
    </xf>
    <xf numFmtId="0" fontId="6" fillId="0" borderId="0" xfId="0" applyFont="1" applyAlignment="1">
      <alignment horizontal="justify" vertical="center"/>
    </xf>
    <xf numFmtId="0" fontId="4" fillId="0" borderId="0" xfId="0" applyFont="1" applyAlignment="1">
      <alignment wrapText="1"/>
    </xf>
    <xf numFmtId="0" fontId="1" fillId="0" borderId="0" xfId="0" applyFont="1"/>
    <xf numFmtId="0" fontId="11" fillId="0" borderId="0" xfId="0" applyFont="1"/>
    <xf numFmtId="0" fontId="12" fillId="0" borderId="0" xfId="0" applyFont="1"/>
    <xf numFmtId="0" fontId="12" fillId="2" borderId="8" xfId="0" applyFont="1" applyFill="1" applyBorder="1"/>
    <xf numFmtId="0" fontId="6" fillId="2" borderId="8" xfId="0" applyFont="1" applyFill="1" applyBorder="1"/>
    <xf numFmtId="0" fontId="13" fillId="0" borderId="1"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3" fillId="0" borderId="3" xfId="0" applyFont="1" applyBorder="1" applyAlignment="1">
      <alignment vertical="center" wrapText="1"/>
    </xf>
    <xf numFmtId="0" fontId="10" fillId="0" borderId="7" xfId="0" applyFont="1" applyBorder="1" applyAlignment="1">
      <alignment vertical="center" wrapText="1"/>
    </xf>
    <xf numFmtId="0" fontId="12" fillId="0" borderId="0" xfId="0" applyFont="1" applyAlignment="1">
      <alignment horizontal="justify" vertical="center"/>
    </xf>
    <xf numFmtId="0" fontId="10" fillId="0" borderId="0" xfId="0" applyFont="1" applyAlignment="1">
      <alignment vertical="center" wrapText="1"/>
    </xf>
    <xf numFmtId="0" fontId="13" fillId="0" borderId="9" xfId="0" applyFont="1" applyBorder="1" applyAlignment="1">
      <alignment vertical="center" wrapText="1"/>
    </xf>
    <xf numFmtId="0" fontId="2" fillId="0" borderId="11" xfId="0" applyFont="1" applyBorder="1" applyAlignment="1">
      <alignment vertical="center" wrapText="1"/>
    </xf>
    <xf numFmtId="0" fontId="8" fillId="3" borderId="1" xfId="0" applyFont="1" applyFill="1" applyBorder="1" applyAlignment="1">
      <alignment horizontal="justify" vertical="center" wrapText="1"/>
    </xf>
    <xf numFmtId="0" fontId="6" fillId="0" borderId="4" xfId="0" applyFont="1" applyBorder="1" applyAlignment="1">
      <alignment vertical="center" wrapText="1"/>
    </xf>
    <xf numFmtId="0" fontId="6" fillId="0" borderId="3" xfId="0" applyFont="1" applyBorder="1" applyAlignment="1">
      <alignment vertical="center" wrapText="1"/>
    </xf>
    <xf numFmtId="0" fontId="7" fillId="0" borderId="4" xfId="0" applyFont="1" applyBorder="1" applyAlignment="1">
      <alignment horizontal="left" vertical="center" wrapText="1" indent="5"/>
    </xf>
    <xf numFmtId="0" fontId="6" fillId="0" borderId="2" xfId="0" applyFont="1" applyBorder="1" applyAlignment="1">
      <alignment vertical="center" wrapText="1"/>
    </xf>
    <xf numFmtId="0" fontId="8" fillId="3" borderId="1" xfId="0" applyFont="1" applyFill="1" applyBorder="1" applyAlignment="1">
      <alignment vertical="center" wrapText="1"/>
    </xf>
    <xf numFmtId="0" fontId="16" fillId="0" borderId="0" xfId="0" applyFont="1" applyAlignment="1">
      <alignment horizontal="justify" vertical="center"/>
    </xf>
    <xf numFmtId="0" fontId="5" fillId="0" borderId="0" xfId="0" applyFont="1"/>
    <xf numFmtId="0" fontId="5" fillId="0" borderId="8" xfId="0" applyFont="1" applyBorder="1"/>
    <xf numFmtId="0" fontId="6" fillId="0" borderId="8" xfId="0" applyFont="1" applyBorder="1"/>
    <xf numFmtId="0" fontId="5" fillId="0" borderId="0" xfId="0" applyFont="1" applyAlignment="1">
      <alignment wrapText="1"/>
    </xf>
    <xf numFmtId="0" fontId="12" fillId="0" borderId="0" xfId="0" applyFont="1" applyAlignment="1">
      <alignment wrapText="1"/>
    </xf>
    <xf numFmtId="0" fontId="17" fillId="0" borderId="0" xfId="0" applyFont="1" applyAlignment="1">
      <alignment wrapText="1"/>
    </xf>
    <xf numFmtId="0" fontId="6" fillId="0" borderId="8" xfId="0" applyFont="1" applyBorder="1" applyAlignment="1">
      <alignment horizontal="center" vertical="center"/>
    </xf>
    <xf numFmtId="9" fontId="6" fillId="0" borderId="8" xfId="0" applyNumberFormat="1" applyFont="1" applyBorder="1" applyAlignment="1">
      <alignment horizontal="center" vertical="center"/>
    </xf>
    <xf numFmtId="0" fontId="19" fillId="0" borderId="0" xfId="0" applyFont="1" applyAlignment="1">
      <alignment vertical="center" wrapText="1"/>
    </xf>
    <xf numFmtId="0" fontId="19" fillId="0" borderId="0" xfId="0" applyFont="1" applyAlignment="1">
      <alignment horizontal="left" vertical="center" wrapText="1" indent="1"/>
    </xf>
    <xf numFmtId="0" fontId="20" fillId="0" borderId="0" xfId="0" applyFont="1" applyAlignment="1">
      <alignment vertical="center" wrapText="1"/>
    </xf>
    <xf numFmtId="0" fontId="13" fillId="0" borderId="0" xfId="0" applyFont="1"/>
    <xf numFmtId="0" fontId="4" fillId="0" borderId="0" xfId="0" applyFont="1"/>
    <xf numFmtId="0" fontId="21" fillId="0" borderId="0" xfId="0" applyFont="1" applyAlignment="1">
      <alignment vertical="center" wrapText="1"/>
    </xf>
    <xf numFmtId="0" fontId="20" fillId="0" borderId="4" xfId="0" applyFont="1" applyBorder="1" applyAlignment="1">
      <alignment vertical="center" wrapText="1"/>
    </xf>
    <xf numFmtId="0" fontId="19" fillId="0" borderId="4" xfId="0" applyFont="1" applyBorder="1" applyAlignment="1">
      <alignment vertical="center" wrapText="1"/>
    </xf>
    <xf numFmtId="0" fontId="19" fillId="0" borderId="4" xfId="0" applyFont="1" applyBorder="1" applyAlignment="1">
      <alignment horizontal="left" vertical="center" wrapText="1" indent="1"/>
    </xf>
    <xf numFmtId="0" fontId="2" fillId="0" borderId="3" xfId="0" applyFont="1" applyBorder="1" applyAlignment="1">
      <alignment vertical="center" wrapText="1"/>
    </xf>
    <xf numFmtId="0" fontId="22" fillId="0" borderId="4" xfId="0" applyFont="1" applyBorder="1" applyAlignment="1">
      <alignment vertical="center" wrapText="1"/>
    </xf>
    <xf numFmtId="0" fontId="6" fillId="0" borderId="0" xfId="0" applyFont="1" applyAlignment="1">
      <alignment horizontal="right" vertical="center" indent="1"/>
    </xf>
    <xf numFmtId="0" fontId="6" fillId="0" borderId="0" xfId="0" applyFont="1" applyAlignment="1">
      <alignment horizontal="right"/>
    </xf>
    <xf numFmtId="0" fontId="9" fillId="0" borderId="4" xfId="1" applyBorder="1" applyAlignment="1">
      <alignment vertical="center" wrapText="1"/>
    </xf>
    <xf numFmtId="0" fontId="19" fillId="0" borderId="3" xfId="0" applyFont="1" applyBorder="1" applyAlignment="1">
      <alignment vertical="center" wrapText="1"/>
    </xf>
    <xf numFmtId="0" fontId="19" fillId="0" borderId="3" xfId="0" applyFont="1" applyBorder="1" applyAlignment="1">
      <alignment horizontal="left" vertical="center" wrapText="1" indent="1"/>
    </xf>
    <xf numFmtId="0" fontId="21" fillId="0" borderId="4" xfId="0" applyFont="1" applyBorder="1" applyAlignment="1">
      <alignment vertical="center" wrapText="1"/>
    </xf>
    <xf numFmtId="0" fontId="9" fillId="0" borderId="4" xfId="1" applyBorder="1" applyAlignment="1">
      <alignment horizontal="left" vertical="center" wrapText="1" indent="1"/>
    </xf>
    <xf numFmtId="0" fontId="23" fillId="0" borderId="0" xfId="0" applyFont="1" applyAlignment="1">
      <alignment vertical="center" wrapText="1"/>
    </xf>
    <xf numFmtId="0" fontId="18" fillId="0" borderId="0" xfId="0" applyFont="1" applyAlignment="1">
      <alignment wrapText="1"/>
    </xf>
    <xf numFmtId="0" fontId="4" fillId="0" borderId="4" xfId="0" applyFont="1" applyBorder="1" applyAlignment="1">
      <alignment vertical="center" wrapText="1"/>
    </xf>
    <xf numFmtId="0" fontId="19" fillId="0" borderId="1" xfId="0" applyFont="1" applyBorder="1" applyAlignment="1">
      <alignment horizontal="left" vertical="center" wrapText="1" indent="1"/>
    </xf>
    <xf numFmtId="0" fontId="24" fillId="0" borderId="0" xfId="0" applyFont="1" applyAlignment="1">
      <alignment horizontal="left" vertical="center" wrapText="1" indent="1"/>
    </xf>
    <xf numFmtId="0" fontId="6" fillId="0" borderId="0" xfId="0" applyFont="1" applyAlignment="1">
      <alignment horizontal="left" vertical="center" wrapText="1" indent="1"/>
    </xf>
    <xf numFmtId="0" fontId="6" fillId="0" borderId="8" xfId="0" applyFont="1" applyBorder="1" applyAlignment="1">
      <alignment horizontal="left" vertical="center" wrapText="1"/>
    </xf>
    <xf numFmtId="9" fontId="6" fillId="4" borderId="8" xfId="0" applyNumberFormat="1" applyFont="1" applyFill="1" applyBorder="1" applyAlignment="1">
      <alignment horizontal="center" vertical="center"/>
    </xf>
    <xf numFmtId="49" fontId="6" fillId="0" borderId="8" xfId="0" applyNumberFormat="1" applyFont="1" applyBorder="1"/>
    <xf numFmtId="9" fontId="6" fillId="0" borderId="0" xfId="0" applyNumberFormat="1" applyFont="1"/>
    <xf numFmtId="0" fontId="5" fillId="0" borderId="8" xfId="0" applyFont="1" applyBorder="1" applyAlignment="1">
      <alignment horizontal="center" vertical="center"/>
    </xf>
    <xf numFmtId="0" fontId="19" fillId="0" borderId="2" xfId="0" applyFont="1" applyBorder="1" applyAlignment="1">
      <alignment vertical="center" wrapText="1"/>
    </xf>
    <xf numFmtId="0" fontId="26" fillId="0" borderId="0" xfId="0" applyFont="1" applyAlignment="1">
      <alignment vertical="center"/>
    </xf>
    <xf numFmtId="0" fontId="27" fillId="0" borderId="0" xfId="0" applyFont="1"/>
    <xf numFmtId="0" fontId="10" fillId="0" borderId="0" xfId="0" applyFont="1" applyAlignment="1">
      <alignment vertical="center"/>
    </xf>
    <xf numFmtId="0" fontId="28" fillId="0" borderId="0" xfId="0" applyFont="1" applyAlignment="1">
      <alignment vertical="center"/>
    </xf>
    <xf numFmtId="0" fontId="28" fillId="0" borderId="0" xfId="0" applyFont="1" applyAlignment="1">
      <alignment horizontal="center" vertical="center"/>
    </xf>
    <xf numFmtId="0" fontId="7" fillId="0" borderId="8" xfId="0" applyFont="1" applyBorder="1" applyAlignment="1">
      <alignment horizontal="left" vertical="center" wrapText="1"/>
    </xf>
    <xf numFmtId="0" fontId="6" fillId="4" borderId="8" xfId="0" applyFont="1" applyFill="1" applyBorder="1" applyAlignment="1">
      <alignment horizontal="left" vertical="center" wrapText="1"/>
    </xf>
    <xf numFmtId="0" fontId="19" fillId="0" borderId="0" xfId="0" applyFont="1" applyAlignment="1">
      <alignment horizontal="left" vertical="top" wrapText="1"/>
    </xf>
    <xf numFmtId="0" fontId="30" fillId="5" borderId="8" xfId="0" applyFont="1" applyFill="1" applyBorder="1" applyAlignment="1">
      <alignment horizontal="center" vertical="center" wrapText="1"/>
    </xf>
    <xf numFmtId="0" fontId="30" fillId="0" borderId="0" xfId="0" applyFont="1" applyAlignment="1">
      <alignment horizontal="center" vertical="center" wrapText="1"/>
    </xf>
    <xf numFmtId="0" fontId="30" fillId="5" borderId="8" xfId="0" applyFont="1" applyFill="1" applyBorder="1" applyAlignment="1">
      <alignment horizontal="left" vertical="center" wrapText="1"/>
    </xf>
    <xf numFmtId="0" fontId="31" fillId="5" borderId="8" xfId="0" applyFont="1" applyFill="1" applyBorder="1" applyAlignment="1">
      <alignment horizontal="left" vertical="center" wrapText="1"/>
    </xf>
    <xf numFmtId="0" fontId="31" fillId="0" borderId="0" xfId="0" applyFont="1" applyAlignment="1">
      <alignment horizontal="left" vertical="center" wrapText="1"/>
    </xf>
    <xf numFmtId="0" fontId="7" fillId="6" borderId="8" xfId="0" applyFont="1" applyFill="1" applyBorder="1" applyAlignment="1">
      <alignment vertical="center" wrapText="1"/>
    </xf>
    <xf numFmtId="0" fontId="30" fillId="6" borderId="8" xfId="0" applyFont="1" applyFill="1" applyBorder="1" applyAlignment="1">
      <alignment horizontal="center" vertical="center" wrapText="1"/>
    </xf>
    <xf numFmtId="0" fontId="31" fillId="6" borderId="8" xfId="0" applyFont="1" applyFill="1" applyBorder="1" applyAlignment="1">
      <alignment vertical="center" wrapText="1"/>
    </xf>
    <xf numFmtId="165" fontId="31" fillId="6" borderId="8" xfId="0" applyNumberFormat="1" applyFont="1" applyFill="1" applyBorder="1" applyAlignment="1">
      <alignment vertical="center" wrapText="1"/>
    </xf>
    <xf numFmtId="0" fontId="30" fillId="6" borderId="8" xfId="0" applyFont="1" applyFill="1" applyBorder="1" applyAlignment="1">
      <alignment horizontal="right" vertical="center" wrapText="1"/>
    </xf>
    <xf numFmtId="0" fontId="30" fillId="6" borderId="8" xfId="0" applyFont="1" applyFill="1" applyBorder="1" applyAlignment="1">
      <alignment vertical="center" wrapText="1"/>
    </xf>
    <xf numFmtId="0" fontId="30" fillId="7" borderId="8" xfId="0" applyFont="1" applyFill="1" applyBorder="1" applyAlignment="1">
      <alignment horizontal="left" vertical="center" wrapText="1"/>
    </xf>
    <xf numFmtId="0" fontId="30" fillId="7" borderId="8" xfId="0" applyFont="1" applyFill="1" applyBorder="1" applyAlignment="1">
      <alignment horizontal="center" vertical="center" wrapText="1"/>
    </xf>
    <xf numFmtId="0" fontId="31" fillId="7" borderId="8" xfId="0" applyFont="1" applyFill="1" applyBorder="1" applyAlignment="1">
      <alignment vertical="center" wrapText="1"/>
    </xf>
    <xf numFmtId="165" fontId="31" fillId="7" borderId="8" xfId="0" applyNumberFormat="1" applyFont="1" applyFill="1" applyBorder="1" applyAlignment="1">
      <alignment vertical="center" wrapText="1"/>
    </xf>
    <xf numFmtId="0" fontId="31" fillId="8" borderId="8" xfId="0" applyFont="1" applyFill="1" applyBorder="1" applyAlignment="1">
      <alignment vertical="center" wrapText="1"/>
    </xf>
    <xf numFmtId="165" fontId="31" fillId="8" borderId="8" xfId="0" applyNumberFormat="1" applyFont="1" applyFill="1" applyBorder="1" applyAlignment="1">
      <alignment vertical="center" wrapText="1"/>
    </xf>
    <xf numFmtId="0" fontId="31" fillId="9" borderId="8" xfId="0" applyFont="1" applyFill="1" applyBorder="1" applyAlignment="1">
      <alignment vertical="center" wrapText="1"/>
    </xf>
    <xf numFmtId="165" fontId="0" fillId="9" borderId="8" xfId="0" applyNumberFormat="1" applyFill="1" applyBorder="1"/>
    <xf numFmtId="0" fontId="1" fillId="10" borderId="8" xfId="0" applyFont="1" applyFill="1" applyBorder="1"/>
    <xf numFmtId="0" fontId="0" fillId="7" borderId="8" xfId="0" applyFill="1" applyBorder="1"/>
    <xf numFmtId="0" fontId="0" fillId="7" borderId="8" xfId="0" applyFill="1" applyBorder="1" applyAlignment="1">
      <alignment wrapText="1"/>
    </xf>
    <xf numFmtId="0" fontId="1" fillId="7" borderId="8" xfId="0" applyFont="1" applyFill="1" applyBorder="1" applyAlignment="1">
      <alignment wrapText="1"/>
    </xf>
    <xf numFmtId="0" fontId="7" fillId="7" borderId="8" xfId="0" applyFont="1" applyFill="1" applyBorder="1" applyAlignment="1">
      <alignment vertical="center" wrapText="1"/>
    </xf>
    <xf numFmtId="165" fontId="0" fillId="7" borderId="8" xfId="0" applyNumberFormat="1" applyFill="1" applyBorder="1"/>
    <xf numFmtId="165" fontId="1" fillId="7" borderId="8" xfId="0" applyNumberFormat="1" applyFont="1" applyFill="1" applyBorder="1"/>
    <xf numFmtId="0" fontId="1" fillId="7" borderId="8" xfId="0" applyFont="1" applyFill="1" applyBorder="1"/>
    <xf numFmtId="165" fontId="0" fillId="0" borderId="0" xfId="0" applyNumberFormat="1"/>
    <xf numFmtId="0" fontId="33" fillId="0" borderId="0" xfId="0" applyFont="1"/>
    <xf numFmtId="0" fontId="10" fillId="0" borderId="1" xfId="0" applyFont="1" applyBorder="1" applyAlignment="1">
      <alignment vertical="center" wrapText="1"/>
    </xf>
    <xf numFmtId="0" fontId="29" fillId="0" borderId="0" xfId="0" applyFont="1"/>
    <xf numFmtId="0" fontId="10" fillId="0" borderId="0" xfId="0" applyFont="1" applyAlignment="1">
      <alignment wrapText="1"/>
    </xf>
    <xf numFmtId="0" fontId="27" fillId="0" borderId="0" xfId="0" applyFont="1" applyAlignment="1">
      <alignment wrapText="1"/>
    </xf>
    <xf numFmtId="0" fontId="9" fillId="0" borderId="7" xfId="1" applyBorder="1" applyAlignment="1">
      <alignment vertical="center" wrapText="1"/>
    </xf>
    <xf numFmtId="0" fontId="0" fillId="0" borderId="0" xfId="0" applyAlignment="1">
      <alignment vertical="center"/>
    </xf>
    <xf numFmtId="0" fontId="6" fillId="0" borderId="0" xfId="0" applyFont="1" applyAlignment="1">
      <alignment horizontal="left"/>
    </xf>
    <xf numFmtId="0" fontId="7" fillId="6" borderId="8" xfId="0" applyFont="1" applyFill="1" applyBorder="1" applyAlignment="1">
      <alignment horizontal="left" vertical="center" wrapText="1"/>
    </xf>
    <xf numFmtId="164" fontId="30" fillId="6" borderId="8" xfId="0" applyNumberFormat="1" applyFont="1" applyFill="1" applyBorder="1" applyAlignment="1">
      <alignment vertical="center" wrapText="1"/>
    </xf>
    <xf numFmtId="0" fontId="36" fillId="0" borderId="3" xfId="0" applyFont="1" applyBorder="1" applyAlignment="1">
      <alignment horizontal="left" vertical="center" wrapText="1"/>
    </xf>
    <xf numFmtId="0" fontId="10" fillId="0" borderId="0" xfId="0" applyFont="1" applyBorder="1" applyAlignment="1">
      <alignment vertical="center" wrapText="1"/>
    </xf>
    <xf numFmtId="0" fontId="34" fillId="0" borderId="3" xfId="0" applyFont="1" applyBorder="1"/>
    <xf numFmtId="0" fontId="14" fillId="0" borderId="6" xfId="0" applyFont="1" applyBorder="1" applyAlignment="1">
      <alignment vertical="center" wrapText="1"/>
    </xf>
    <xf numFmtId="0" fontId="35" fillId="0" borderId="6" xfId="0" applyFont="1" applyBorder="1" applyAlignment="1">
      <alignment horizontal="left"/>
    </xf>
    <xf numFmtId="0" fontId="37" fillId="0" borderId="1" xfId="0" applyFont="1" applyBorder="1" applyAlignment="1">
      <alignment vertical="center" wrapText="1"/>
    </xf>
    <xf numFmtId="0" fontId="15" fillId="0" borderId="4" xfId="0" applyFont="1" applyBorder="1" applyAlignment="1">
      <alignment vertical="top" wrapText="1"/>
    </xf>
    <xf numFmtId="0" fontId="15" fillId="0" borderId="3" xfId="0" applyFont="1" applyBorder="1" applyAlignment="1">
      <alignment vertical="top" wrapText="1"/>
    </xf>
    <xf numFmtId="0" fontId="15" fillId="0" borderId="1" xfId="0" applyFont="1" applyBorder="1" applyAlignment="1">
      <alignment vertical="top" wrapText="1"/>
    </xf>
    <xf numFmtId="0" fontId="15" fillId="0" borderId="1" xfId="0" applyFont="1" applyBorder="1" applyAlignment="1">
      <alignment horizontal="left" vertical="top" wrapText="1"/>
    </xf>
    <xf numFmtId="0" fontId="15" fillId="0" borderId="1" xfId="0" applyFont="1" applyBorder="1" applyAlignment="1">
      <alignment vertical="center" wrapText="1"/>
    </xf>
    <xf numFmtId="0" fontId="0" fillId="0" borderId="1" xfId="0" applyBorder="1" applyAlignment="1">
      <alignment vertical="center" wrapText="1"/>
    </xf>
    <xf numFmtId="0" fontId="6" fillId="0" borderId="8" xfId="0" applyFont="1" applyBorder="1" applyAlignment="1">
      <alignment vertical="center" wrapText="1"/>
    </xf>
    <xf numFmtId="0" fontId="0" fillId="0" borderId="0" xfId="0" applyBorder="1"/>
    <xf numFmtId="0" fontId="0" fillId="0" borderId="0" xfId="0" applyBorder="1" applyAlignment="1">
      <alignment vertical="center"/>
    </xf>
    <xf numFmtId="0" fontId="0" fillId="0" borderId="1" xfId="0" applyBorder="1" applyAlignment="1">
      <alignment vertical="center"/>
    </xf>
    <xf numFmtId="0" fontId="38" fillId="0" borderId="0" xfId="0" applyFont="1"/>
    <xf numFmtId="165" fontId="0" fillId="9" borderId="15" xfId="0" applyNumberFormat="1" applyFill="1" applyBorder="1"/>
    <xf numFmtId="0" fontId="31" fillId="0" borderId="0" xfId="0" applyFont="1" applyFill="1" applyBorder="1" applyAlignment="1">
      <alignment vertical="center" wrapText="1"/>
    </xf>
    <xf numFmtId="0" fontId="30" fillId="7" borderId="15" xfId="0" applyFont="1" applyFill="1" applyBorder="1" applyAlignment="1">
      <alignment horizontal="left" vertical="center" wrapText="1"/>
    </xf>
    <xf numFmtId="0" fontId="30" fillId="7" borderId="15" xfId="0" applyFont="1" applyFill="1" applyBorder="1" applyAlignment="1">
      <alignment horizontal="center" vertical="center" wrapText="1"/>
    </xf>
    <xf numFmtId="165" fontId="31" fillId="7" borderId="15" xfId="0" applyNumberFormat="1" applyFont="1" applyFill="1" applyBorder="1" applyAlignment="1">
      <alignment vertical="center" wrapText="1"/>
    </xf>
    <xf numFmtId="0" fontId="30" fillId="0" borderId="0" xfId="0" applyFont="1" applyFill="1" applyBorder="1" applyAlignment="1">
      <alignment horizontal="left" vertical="center" wrapText="1"/>
    </xf>
    <xf numFmtId="165" fontId="31" fillId="8" borderId="15" xfId="0" applyNumberFormat="1" applyFont="1" applyFill="1" applyBorder="1" applyAlignment="1">
      <alignment vertical="center" wrapText="1"/>
    </xf>
    <xf numFmtId="0" fontId="30" fillId="7" borderId="8" xfId="0" applyFont="1" applyFill="1" applyBorder="1" applyAlignment="1">
      <alignment vertical="center" wrapText="1"/>
    </xf>
    <xf numFmtId="0" fontId="0" fillId="9" borderId="8" xfId="0" applyNumberFormat="1" applyFill="1" applyBorder="1"/>
    <xf numFmtId="0" fontId="0" fillId="7" borderId="8" xfId="0" applyNumberFormat="1" applyFill="1" applyBorder="1"/>
    <xf numFmtId="165" fontId="1" fillId="9" borderId="16" xfId="0" applyNumberFormat="1" applyFont="1" applyFill="1" applyBorder="1"/>
    <xf numFmtId="165" fontId="1" fillId="9" borderId="17" xfId="0" applyNumberFormat="1" applyFont="1" applyFill="1" applyBorder="1"/>
    <xf numFmtId="165" fontId="1" fillId="0" borderId="0" xfId="0" applyNumberFormat="1" applyFont="1" applyFill="1" applyBorder="1"/>
    <xf numFmtId="0" fontId="13" fillId="0" borderId="0" xfId="0" applyFont="1" applyAlignment="1">
      <alignment vertical="center" wrapText="1"/>
    </xf>
    <xf numFmtId="0" fontId="10" fillId="0" borderId="10" xfId="0" applyFont="1" applyBorder="1" applyAlignment="1">
      <alignment vertical="center" wrapText="1"/>
    </xf>
    <xf numFmtId="0" fontId="10" fillId="0" borderId="12" xfId="0" applyFont="1" applyBorder="1" applyAlignment="1">
      <alignment vertical="center" wrapText="1"/>
    </xf>
    <xf numFmtId="0" fontId="36" fillId="0" borderId="4" xfId="0" applyFont="1" applyBorder="1" applyAlignment="1">
      <alignment horizontal="left" vertical="center" wrapText="1"/>
    </xf>
    <xf numFmtId="0" fontId="36" fillId="0" borderId="3" xfId="0" applyFont="1" applyBorder="1" applyAlignment="1">
      <alignment horizontal="left" vertical="center" wrapText="1"/>
    </xf>
    <xf numFmtId="0" fontId="6" fillId="0" borderId="4"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2" fillId="0" borderId="0" xfId="0" applyFont="1"/>
    <xf numFmtId="0" fontId="6" fillId="0" borderId="8" xfId="0" applyFont="1" applyBorder="1" applyAlignment="1">
      <alignment wrapText="1"/>
    </xf>
    <xf numFmtId="0" fontId="0" fillId="0" borderId="8" xfId="0" applyBorder="1" applyAlignment="1">
      <alignment wrapText="1"/>
    </xf>
    <xf numFmtId="0" fontId="6" fillId="0" borderId="8" xfId="0" applyFont="1" applyBorder="1" applyAlignment="1">
      <alignment horizontal="left" wrapText="1"/>
    </xf>
    <xf numFmtId="0" fontId="0" fillId="0" borderId="8" xfId="0" applyBorder="1" applyAlignment="1">
      <alignment horizontal="left" wrapText="1"/>
    </xf>
    <xf numFmtId="0" fontId="12" fillId="0" borderId="0" xfId="0" applyFont="1" applyAlignment="1">
      <alignment wrapText="1"/>
    </xf>
    <xf numFmtId="0" fontId="17" fillId="0" borderId="0" xfId="0" applyFont="1" applyAlignment="1">
      <alignment wrapText="1"/>
    </xf>
    <xf numFmtId="0" fontId="6" fillId="0" borderId="8" xfId="0" applyFont="1" applyBorder="1" applyAlignment="1">
      <alignment vertical="top" wrapText="1"/>
    </xf>
    <xf numFmtId="0" fontId="0" fillId="0" borderId="8" xfId="0" applyBorder="1" applyAlignment="1">
      <alignment vertical="top" wrapText="1"/>
    </xf>
    <xf numFmtId="0" fontId="30" fillId="5" borderId="13" xfId="0" applyFont="1" applyFill="1" applyBorder="1" applyAlignment="1">
      <alignment horizontal="center" vertical="center" wrapText="1"/>
    </xf>
    <xf numFmtId="0" fontId="30" fillId="5" borderId="14" xfId="0" applyFont="1" applyFill="1" applyBorder="1" applyAlignment="1">
      <alignment horizontal="center" vertical="center" wrapText="1"/>
    </xf>
    <xf numFmtId="0" fontId="30" fillId="5" borderId="13" xfId="0" applyFont="1" applyFill="1" applyBorder="1" applyAlignment="1">
      <alignment horizontal="left" vertical="center" wrapText="1"/>
    </xf>
    <xf numFmtId="0" fontId="30" fillId="5" borderId="14" xfId="0" applyFont="1" applyFill="1" applyBorder="1" applyAlignment="1">
      <alignment horizontal="left" vertical="center" wrapText="1"/>
    </xf>
    <xf numFmtId="0" fontId="0" fillId="9" borderId="15" xfId="0" applyFill="1" applyBorder="1" applyAlignment="1">
      <alignment horizontal="left"/>
    </xf>
    <xf numFmtId="0" fontId="0" fillId="9" borderId="16" xfId="0" applyFill="1" applyBorder="1" applyAlignment="1">
      <alignment horizontal="left"/>
    </xf>
    <xf numFmtId="0" fontId="6" fillId="0" borderId="0" xfId="0" applyFont="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254000</xdr:colOff>
          <xdr:row>21</xdr:row>
          <xdr:rowOff>190500</xdr:rowOff>
        </xdr:from>
        <xdr:to>
          <xdr:col>2</xdr:col>
          <xdr:colOff>552450</xdr:colOff>
          <xdr:row>21</xdr:row>
          <xdr:rowOff>476250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22</xdr:row>
          <xdr:rowOff>190500</xdr:rowOff>
        </xdr:from>
        <xdr:to>
          <xdr:col>2</xdr:col>
          <xdr:colOff>552450</xdr:colOff>
          <xdr:row>22</xdr:row>
          <xdr:rowOff>476250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23</xdr:row>
          <xdr:rowOff>190500</xdr:rowOff>
        </xdr:from>
        <xdr:to>
          <xdr:col>2</xdr:col>
          <xdr:colOff>552450</xdr:colOff>
          <xdr:row>23</xdr:row>
          <xdr:rowOff>476250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24</xdr:row>
          <xdr:rowOff>190500</xdr:rowOff>
        </xdr:from>
        <xdr:to>
          <xdr:col>2</xdr:col>
          <xdr:colOff>552450</xdr:colOff>
          <xdr:row>24</xdr:row>
          <xdr:rowOff>476250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25</xdr:row>
          <xdr:rowOff>190500</xdr:rowOff>
        </xdr:from>
        <xdr:to>
          <xdr:col>2</xdr:col>
          <xdr:colOff>552450</xdr:colOff>
          <xdr:row>25</xdr:row>
          <xdr:rowOff>476250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25</xdr:row>
          <xdr:rowOff>190500</xdr:rowOff>
        </xdr:from>
        <xdr:to>
          <xdr:col>2</xdr:col>
          <xdr:colOff>552450</xdr:colOff>
          <xdr:row>25</xdr:row>
          <xdr:rowOff>476250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26</xdr:row>
          <xdr:rowOff>190500</xdr:rowOff>
        </xdr:from>
        <xdr:to>
          <xdr:col>2</xdr:col>
          <xdr:colOff>552450</xdr:colOff>
          <xdr:row>26</xdr:row>
          <xdr:rowOff>476250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27</xdr:row>
          <xdr:rowOff>190500</xdr:rowOff>
        </xdr:from>
        <xdr:to>
          <xdr:col>2</xdr:col>
          <xdr:colOff>552450</xdr:colOff>
          <xdr:row>27</xdr:row>
          <xdr:rowOff>476250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28</xdr:row>
          <xdr:rowOff>190500</xdr:rowOff>
        </xdr:from>
        <xdr:to>
          <xdr:col>2</xdr:col>
          <xdr:colOff>552450</xdr:colOff>
          <xdr:row>28</xdr:row>
          <xdr:rowOff>476250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29</xdr:row>
          <xdr:rowOff>190500</xdr:rowOff>
        </xdr:from>
        <xdr:to>
          <xdr:col>2</xdr:col>
          <xdr:colOff>552450</xdr:colOff>
          <xdr:row>29</xdr:row>
          <xdr:rowOff>476250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A50992F1-11B7-84E6-B7FC-C4FE78714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12700</xdr:colOff>
      <xdr:row>31</xdr:row>
      <xdr:rowOff>330200</xdr:rowOff>
    </xdr:from>
    <xdr:to>
      <xdr:col>8</xdr:col>
      <xdr:colOff>577850</xdr:colOff>
      <xdr:row>36</xdr:row>
      <xdr:rowOff>1068070</xdr:rowOff>
    </xdr:to>
    <xdr:pic>
      <xdr:nvPicPr>
        <xdr:cNvPr id="2" name="Picture 1" descr="Diagram&#10;&#10;Description automatically generated">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46000" y="12230100"/>
          <a:ext cx="4600575" cy="29984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Holiday%20and%20Food%20DfE\Trish-%20HAF\Excel%20application%20form.xlsx" TargetMode="External"/><Relationship Id="rId1" Type="http://schemas.openxmlformats.org/officeDocument/2006/relationships/externalLinkPath" Target="file:///O:\Holiday%20and%20Food%20DfE\Trish-%20HAF\Excel%20application%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udget details"/>
      <sheetName val="Unit cost"/>
      <sheetName val="Unit costs calculation"/>
    </sheetNames>
    <sheetDataSet>
      <sheetData sheetId="0">
        <row r="48">
          <cell r="C48"/>
        </row>
        <row r="55">
          <cell r="C55"/>
        </row>
        <row r="56">
          <cell r="C56"/>
        </row>
        <row r="57">
          <cell r="C57"/>
        </row>
        <row r="58">
          <cell r="C58"/>
        </row>
        <row r="59">
          <cell r="C59"/>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ov.uk/tax-free-childcare" TargetMode="External"/><Relationship Id="rId1" Type="http://schemas.openxmlformats.org/officeDocument/2006/relationships/hyperlink" Target="https://www.gov.uk/government/publications/physical-activity-guidelines-uk-chief-medical-officers-report" TargetMode="Externa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9"/>
  <sheetViews>
    <sheetView workbookViewId="0">
      <selection activeCell="B4" sqref="B4"/>
    </sheetView>
  </sheetViews>
  <sheetFormatPr defaultColWidth="9.1796875" defaultRowHeight="14" x14ac:dyDescent="0.3"/>
  <cols>
    <col min="1" max="1" width="49.6328125" style="6" customWidth="1"/>
    <col min="2" max="2" width="67.81640625" style="6" customWidth="1"/>
    <col min="3" max="16384" width="9.1796875" style="6"/>
  </cols>
  <sheetData>
    <row r="1" spans="1:2" ht="25" x14ac:dyDescent="0.5">
      <c r="A1" s="14" t="s">
        <v>0</v>
      </c>
      <c r="B1" s="6" t="s">
        <v>12</v>
      </c>
    </row>
    <row r="3" spans="1:2" ht="23" x14ac:dyDescent="0.5">
      <c r="A3" s="15" t="s">
        <v>7</v>
      </c>
      <c r="B3" s="16" t="s">
        <v>13</v>
      </c>
    </row>
    <row r="4" spans="1:2" x14ac:dyDescent="0.3">
      <c r="A4" s="6" t="s">
        <v>2</v>
      </c>
      <c r="B4" s="17"/>
    </row>
    <row r="5" spans="1:2" x14ac:dyDescent="0.3">
      <c r="A5" s="6" t="s">
        <v>1</v>
      </c>
      <c r="B5" s="17"/>
    </row>
    <row r="6" spans="1:2" x14ac:dyDescent="0.3">
      <c r="A6" s="6" t="s">
        <v>9</v>
      </c>
      <c r="B6" s="17"/>
    </row>
    <row r="7" spans="1:2" x14ac:dyDescent="0.3">
      <c r="A7" s="6" t="s">
        <v>10</v>
      </c>
      <c r="B7" s="17"/>
    </row>
    <row r="8" spans="1:2" x14ac:dyDescent="0.3">
      <c r="A8" s="6" t="s">
        <v>3</v>
      </c>
      <c r="B8" s="17"/>
    </row>
    <row r="9" spans="1:2" x14ac:dyDescent="0.3">
      <c r="A9" s="6" t="s">
        <v>4</v>
      </c>
      <c r="B9" s="17"/>
    </row>
    <row r="10" spans="1:2" x14ac:dyDescent="0.3">
      <c r="A10" s="6" t="s">
        <v>5</v>
      </c>
      <c r="B10" s="17"/>
    </row>
    <row r="13" spans="1:2" ht="23" x14ac:dyDescent="0.5">
      <c r="A13" s="15" t="s">
        <v>8</v>
      </c>
      <c r="B13" s="16" t="s">
        <v>8</v>
      </c>
    </row>
    <row r="14" spans="1:2" x14ac:dyDescent="0.3">
      <c r="A14" s="6" t="s">
        <v>2</v>
      </c>
      <c r="B14" s="17"/>
    </row>
    <row r="15" spans="1:2" x14ac:dyDescent="0.3">
      <c r="A15" s="6" t="s">
        <v>1</v>
      </c>
      <c r="B15" s="17"/>
    </row>
    <row r="16" spans="1:2" x14ac:dyDescent="0.3">
      <c r="A16" s="6" t="s">
        <v>9</v>
      </c>
      <c r="B16" s="17"/>
    </row>
    <row r="17" spans="1:2" x14ac:dyDescent="0.3">
      <c r="A17" s="6" t="s">
        <v>10</v>
      </c>
      <c r="B17" s="17"/>
    </row>
    <row r="18" spans="1:2" x14ac:dyDescent="0.3">
      <c r="A18" s="6" t="s">
        <v>3</v>
      </c>
      <c r="B18" s="17"/>
    </row>
    <row r="19" spans="1:2" x14ac:dyDescent="0.3">
      <c r="A19" s="6" t="s">
        <v>4</v>
      </c>
      <c r="B19" s="17"/>
    </row>
    <row r="20" spans="1:2" x14ac:dyDescent="0.3">
      <c r="A20" s="6" t="s">
        <v>5</v>
      </c>
      <c r="B20" s="17"/>
    </row>
    <row r="22" spans="1:2" ht="23" x14ac:dyDescent="0.5">
      <c r="A22" s="15" t="s">
        <v>11</v>
      </c>
      <c r="B22" s="16" t="s">
        <v>11</v>
      </c>
    </row>
    <row r="23" spans="1:2" x14ac:dyDescent="0.3">
      <c r="A23" s="6" t="s">
        <v>2</v>
      </c>
      <c r="B23" s="17"/>
    </row>
    <row r="24" spans="1:2" x14ac:dyDescent="0.3">
      <c r="A24" s="6" t="s">
        <v>1</v>
      </c>
      <c r="B24" s="17"/>
    </row>
    <row r="25" spans="1:2" x14ac:dyDescent="0.3">
      <c r="A25" s="6" t="s">
        <v>9</v>
      </c>
      <c r="B25" s="17"/>
    </row>
    <row r="26" spans="1:2" x14ac:dyDescent="0.3">
      <c r="A26" s="6" t="s">
        <v>10</v>
      </c>
      <c r="B26" s="17"/>
    </row>
    <row r="27" spans="1:2" x14ac:dyDescent="0.3">
      <c r="A27" s="6" t="s">
        <v>3</v>
      </c>
      <c r="B27" s="17"/>
    </row>
    <row r="28" spans="1:2" x14ac:dyDescent="0.3">
      <c r="A28" s="6" t="s">
        <v>4</v>
      </c>
      <c r="B28" s="17"/>
    </row>
    <row r="29" spans="1:2" x14ac:dyDescent="0.3">
      <c r="A29" s="6" t="s">
        <v>5</v>
      </c>
      <c r="B29" s="17"/>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D62"/>
  <sheetViews>
    <sheetView topLeftCell="A36" workbookViewId="0">
      <selection activeCell="D61" sqref="D61"/>
    </sheetView>
  </sheetViews>
  <sheetFormatPr defaultColWidth="8.81640625" defaultRowHeight="14.5" x14ac:dyDescent="0.35"/>
  <cols>
    <col min="2" max="2" width="44.453125" customWidth="1"/>
    <col min="3" max="3" width="24.453125" bestFit="1" customWidth="1"/>
    <col min="4" max="4" width="20.453125" customWidth="1"/>
  </cols>
  <sheetData>
    <row r="2" spans="2:3" x14ac:dyDescent="0.35">
      <c r="B2" s="110"/>
    </row>
    <row r="4" spans="2:3" ht="15" thickBot="1" x14ac:dyDescent="0.4"/>
    <row r="5" spans="2:3" x14ac:dyDescent="0.35">
      <c r="B5" s="165" t="s">
        <v>304</v>
      </c>
      <c r="C5" s="166"/>
    </row>
    <row r="6" spans="2:3" x14ac:dyDescent="0.35">
      <c r="B6" s="80" t="s">
        <v>306</v>
      </c>
      <c r="C6" s="80"/>
    </row>
    <row r="7" spans="2:3" x14ac:dyDescent="0.35">
      <c r="B7" s="81"/>
      <c r="C7" s="81"/>
    </row>
    <row r="8" spans="2:3" x14ac:dyDescent="0.35">
      <c r="B8" s="82" t="s">
        <v>308</v>
      </c>
      <c r="C8" s="80">
        <f>'Organisation information '!C11</f>
        <v>0</v>
      </c>
    </row>
    <row r="9" spans="2:3" x14ac:dyDescent="0.35">
      <c r="B9" s="82" t="s">
        <v>309</v>
      </c>
      <c r="C9" s="80">
        <f>'Organisation information '!C12</f>
        <v>0</v>
      </c>
    </row>
    <row r="10" spans="2:3" x14ac:dyDescent="0.35">
      <c r="B10" s="82" t="s">
        <v>310</v>
      </c>
      <c r="C10" s="80"/>
    </row>
    <row r="11" spans="2:3" x14ac:dyDescent="0.35">
      <c r="B11" s="82" t="s">
        <v>311</v>
      </c>
      <c r="C11" s="80">
        <f>'Organisation information '!C6</f>
        <v>0</v>
      </c>
    </row>
    <row r="12" spans="2:3" x14ac:dyDescent="0.35">
      <c r="B12" s="82" t="s">
        <v>312</v>
      </c>
      <c r="C12" s="80">
        <f>'Organisation information '!C8</f>
        <v>0</v>
      </c>
    </row>
    <row r="13" spans="2:3" x14ac:dyDescent="0.35">
      <c r="B13" s="82" t="s">
        <v>313</v>
      </c>
      <c r="C13" s="80">
        <f>'Organisation information '!C9</f>
        <v>0</v>
      </c>
    </row>
    <row r="15" spans="2:3" x14ac:dyDescent="0.35">
      <c r="B15" s="83" t="s">
        <v>314</v>
      </c>
      <c r="C15" s="83"/>
    </row>
    <row r="16" spans="2:3" x14ac:dyDescent="0.35">
      <c r="B16" s="84"/>
      <c r="C16" s="84"/>
    </row>
    <row r="17" spans="2:3" x14ac:dyDescent="0.35">
      <c r="B17" s="83" t="s">
        <v>315</v>
      </c>
      <c r="C17" s="83"/>
    </row>
    <row r="18" spans="2:3" x14ac:dyDescent="0.35">
      <c r="B18" s="83" t="s">
        <v>316</v>
      </c>
      <c r="C18" s="83"/>
    </row>
    <row r="19" spans="2:3" x14ac:dyDescent="0.35">
      <c r="B19" s="83" t="s">
        <v>317</v>
      </c>
      <c r="C19" s="83"/>
    </row>
    <row r="20" spans="2:3" x14ac:dyDescent="0.35">
      <c r="B20" s="83" t="s">
        <v>318</v>
      </c>
      <c r="C20" s="83"/>
    </row>
    <row r="22" spans="2:3" x14ac:dyDescent="0.35">
      <c r="B22" s="83" t="s">
        <v>319</v>
      </c>
      <c r="C22" s="83"/>
    </row>
    <row r="23" spans="2:3" x14ac:dyDescent="0.35">
      <c r="B23" s="83" t="s">
        <v>316</v>
      </c>
      <c r="C23" s="83"/>
    </row>
    <row r="24" spans="2:3" x14ac:dyDescent="0.35">
      <c r="B24" s="83" t="s">
        <v>317</v>
      </c>
      <c r="C24" s="83"/>
    </row>
    <row r="25" spans="2:3" x14ac:dyDescent="0.35">
      <c r="B25" s="83" t="s">
        <v>318</v>
      </c>
      <c r="C25" s="83"/>
    </row>
    <row r="27" spans="2:3" x14ac:dyDescent="0.35">
      <c r="B27" s="83" t="s">
        <v>320</v>
      </c>
      <c r="C27" s="83"/>
    </row>
    <row r="28" spans="2:3" x14ac:dyDescent="0.35">
      <c r="B28" s="83" t="s">
        <v>316</v>
      </c>
      <c r="C28" s="83"/>
    </row>
    <row r="29" spans="2:3" x14ac:dyDescent="0.35">
      <c r="B29" s="83" t="s">
        <v>317</v>
      </c>
      <c r="C29" s="83"/>
    </row>
    <row r="30" spans="2:3" x14ac:dyDescent="0.35">
      <c r="B30" s="83" t="s">
        <v>318</v>
      </c>
      <c r="C30" s="83"/>
    </row>
    <row r="32" spans="2:3" x14ac:dyDescent="0.35">
      <c r="B32" s="83" t="s">
        <v>321</v>
      </c>
      <c r="C32" s="83"/>
    </row>
    <row r="33" spans="2:3" x14ac:dyDescent="0.35">
      <c r="B33" s="83" t="s">
        <v>316</v>
      </c>
      <c r="C33" s="83"/>
    </row>
    <row r="34" spans="2:3" x14ac:dyDescent="0.35">
      <c r="B34" s="83" t="s">
        <v>317</v>
      </c>
      <c r="C34" s="83"/>
    </row>
    <row r="35" spans="2:3" x14ac:dyDescent="0.35">
      <c r="B35" s="83" t="s">
        <v>318</v>
      </c>
      <c r="C35" s="83"/>
    </row>
    <row r="37" spans="2:3" x14ac:dyDescent="0.35">
      <c r="B37" s="85" t="s">
        <v>322</v>
      </c>
      <c r="C37" s="85"/>
    </row>
    <row r="38" spans="2:3" x14ac:dyDescent="0.35">
      <c r="B38" s="85" t="s">
        <v>323</v>
      </c>
      <c r="C38" s="85"/>
    </row>
    <row r="39" spans="2:3" x14ac:dyDescent="0.35">
      <c r="B39" s="85" t="s">
        <v>324</v>
      </c>
      <c r="C39" s="85"/>
    </row>
    <row r="41" spans="2:3" ht="15" thickBot="1" x14ac:dyDescent="0.4"/>
    <row r="42" spans="2:3" x14ac:dyDescent="0.35">
      <c r="B42" s="165" t="s">
        <v>325</v>
      </c>
      <c r="C42" s="166"/>
    </row>
    <row r="43" spans="2:3" x14ac:dyDescent="0.35">
      <c r="B43" s="86" t="s">
        <v>326</v>
      </c>
      <c r="C43" s="86" t="s">
        <v>327</v>
      </c>
    </row>
    <row r="44" spans="2:3" ht="26" x14ac:dyDescent="0.35">
      <c r="B44" s="86" t="s">
        <v>328</v>
      </c>
      <c r="C44" s="86"/>
    </row>
    <row r="45" spans="2:3" x14ac:dyDescent="0.35">
      <c r="B45" s="87" t="s">
        <v>329</v>
      </c>
      <c r="C45" s="88"/>
    </row>
    <row r="46" spans="2:3" x14ac:dyDescent="0.35">
      <c r="B46" s="87" t="s">
        <v>330</v>
      </c>
      <c r="C46" s="88"/>
    </row>
    <row r="47" spans="2:3" x14ac:dyDescent="0.35">
      <c r="B47" s="87" t="s">
        <v>331</v>
      </c>
      <c r="C47" s="88"/>
    </row>
    <row r="48" spans="2:3" x14ac:dyDescent="0.35">
      <c r="B48" s="87" t="s">
        <v>332</v>
      </c>
      <c r="C48" s="88"/>
    </row>
    <row r="49" spans="2:4" x14ac:dyDescent="0.35">
      <c r="B49" s="87" t="s">
        <v>333</v>
      </c>
      <c r="C49" s="88"/>
    </row>
    <row r="50" spans="2:4" x14ac:dyDescent="0.35">
      <c r="B50" s="87" t="s">
        <v>334</v>
      </c>
      <c r="C50" s="88"/>
    </row>
    <row r="51" spans="2:4" x14ac:dyDescent="0.35">
      <c r="B51" s="87" t="s">
        <v>335</v>
      </c>
      <c r="C51" s="88"/>
    </row>
    <row r="52" spans="2:4" x14ac:dyDescent="0.35">
      <c r="B52" s="87" t="s">
        <v>336</v>
      </c>
      <c r="C52" s="88"/>
    </row>
    <row r="53" spans="2:4" x14ac:dyDescent="0.35">
      <c r="B53" s="87" t="s">
        <v>336</v>
      </c>
      <c r="C53" s="88"/>
    </row>
    <row r="54" spans="2:4" x14ac:dyDescent="0.35">
      <c r="B54" s="87" t="s">
        <v>336</v>
      </c>
      <c r="C54" s="88"/>
    </row>
    <row r="55" spans="2:4" x14ac:dyDescent="0.35">
      <c r="B55" s="87" t="s">
        <v>336</v>
      </c>
      <c r="C55" s="88"/>
    </row>
    <row r="56" spans="2:4" x14ac:dyDescent="0.35">
      <c r="B56" s="87" t="s">
        <v>336</v>
      </c>
      <c r="C56" s="88"/>
    </row>
    <row r="57" spans="2:4" x14ac:dyDescent="0.35">
      <c r="B57" s="87" t="s">
        <v>361</v>
      </c>
      <c r="C57" s="88">
        <f>SUM(C45:C56)</f>
        <v>0</v>
      </c>
    </row>
    <row r="59" spans="2:4" x14ac:dyDescent="0.35">
      <c r="B59" s="87" t="s">
        <v>337</v>
      </c>
      <c r="C59" s="88"/>
    </row>
    <row r="60" spans="2:4" x14ac:dyDescent="0.35">
      <c r="B60" s="87" t="s">
        <v>338</v>
      </c>
      <c r="C60" s="88"/>
      <c r="D60" s="107">
        <f>SUM(C59:C60)</f>
        <v>0</v>
      </c>
    </row>
    <row r="62" spans="2:4" x14ac:dyDescent="0.35">
      <c r="B62" s="89" t="s">
        <v>339</v>
      </c>
      <c r="C62" s="90" t="s">
        <v>340</v>
      </c>
    </row>
  </sheetData>
  <mergeCells count="2">
    <mergeCell ref="B5:C5"/>
    <mergeCell ref="B42:C4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41"/>
  <sheetViews>
    <sheetView workbookViewId="0">
      <selection activeCell="A41" sqref="A41"/>
    </sheetView>
  </sheetViews>
  <sheetFormatPr defaultColWidth="8.6328125" defaultRowHeight="14" x14ac:dyDescent="0.3"/>
  <cols>
    <col min="1" max="1" width="79.36328125" style="6" customWidth="1"/>
    <col min="2" max="2" width="74" style="6" customWidth="1"/>
    <col min="3" max="16384" width="8.6328125" style="6"/>
  </cols>
  <sheetData>
    <row r="1" spans="1:2" ht="23" x14ac:dyDescent="0.5">
      <c r="A1" s="15" t="s">
        <v>263</v>
      </c>
    </row>
    <row r="2" spans="1:2" ht="18" x14ac:dyDescent="0.4">
      <c r="A2" s="46" t="s">
        <v>144</v>
      </c>
      <c r="B2" s="34" t="s">
        <v>145</v>
      </c>
    </row>
    <row r="3" spans="1:2" x14ac:dyDescent="0.3">
      <c r="A3" s="9" t="s">
        <v>101</v>
      </c>
    </row>
    <row r="4" spans="1:2" ht="37.5" customHeight="1" x14ac:dyDescent="0.3">
      <c r="A4" s="9" t="s">
        <v>102</v>
      </c>
    </row>
    <row r="5" spans="1:2" x14ac:dyDescent="0.3">
      <c r="A5" s="9" t="s">
        <v>97</v>
      </c>
    </row>
    <row r="6" spans="1:2" x14ac:dyDescent="0.3">
      <c r="A6" s="9" t="s">
        <v>98</v>
      </c>
    </row>
    <row r="7" spans="1:2" x14ac:dyDescent="0.3">
      <c r="A7" s="9" t="s">
        <v>99</v>
      </c>
    </row>
    <row r="8" spans="1:2" x14ac:dyDescent="0.3">
      <c r="A8" s="9" t="s">
        <v>100</v>
      </c>
    </row>
    <row r="9" spans="1:2" x14ac:dyDescent="0.3">
      <c r="A9" s="9" t="s">
        <v>239</v>
      </c>
    </row>
    <row r="11" spans="1:2" ht="17.5" x14ac:dyDescent="0.3">
      <c r="A11" s="44" t="s">
        <v>147</v>
      </c>
    </row>
    <row r="12" spans="1:2" x14ac:dyDescent="0.3">
      <c r="A12" s="6" t="s">
        <v>160</v>
      </c>
    </row>
    <row r="13" spans="1:2" x14ac:dyDescent="0.3">
      <c r="A13" s="42" t="s">
        <v>161</v>
      </c>
    </row>
    <row r="14" spans="1:2" x14ac:dyDescent="0.3">
      <c r="A14" s="53" t="s">
        <v>61</v>
      </c>
    </row>
    <row r="15" spans="1:2" x14ac:dyDescent="0.3">
      <c r="A15" s="53" t="s">
        <v>62</v>
      </c>
    </row>
    <row r="16" spans="1:2" x14ac:dyDescent="0.3">
      <c r="A16" s="53" t="s">
        <v>63</v>
      </c>
    </row>
    <row r="17" spans="1:1" x14ac:dyDescent="0.3">
      <c r="A17" s="53" t="s">
        <v>64</v>
      </c>
    </row>
    <row r="18" spans="1:1" x14ac:dyDescent="0.3">
      <c r="A18" s="53" t="s">
        <v>65</v>
      </c>
    </row>
    <row r="19" spans="1:1" x14ac:dyDescent="0.3">
      <c r="A19" s="53" t="s">
        <v>66</v>
      </c>
    </row>
    <row r="20" spans="1:1" x14ac:dyDescent="0.3">
      <c r="A20" s="53" t="s">
        <v>67</v>
      </c>
    </row>
    <row r="21" spans="1:1" x14ac:dyDescent="0.3">
      <c r="A21" s="53" t="s">
        <v>68</v>
      </c>
    </row>
    <row r="22" spans="1:1" x14ac:dyDescent="0.3">
      <c r="A22" s="53" t="s">
        <v>69</v>
      </c>
    </row>
    <row r="23" spans="1:1" x14ac:dyDescent="0.3">
      <c r="A23" s="53" t="s">
        <v>70</v>
      </c>
    </row>
    <row r="24" spans="1:1" x14ac:dyDescent="0.3">
      <c r="A24" s="53" t="s">
        <v>71</v>
      </c>
    </row>
    <row r="25" spans="1:1" x14ac:dyDescent="0.3">
      <c r="A25" s="54" t="s">
        <v>162</v>
      </c>
    </row>
    <row r="26" spans="1:1" x14ac:dyDescent="0.3">
      <c r="A26" s="54" t="s">
        <v>163</v>
      </c>
    </row>
    <row r="28" spans="1:1" ht="18" x14ac:dyDescent="0.3">
      <c r="A28" s="47" t="s">
        <v>142</v>
      </c>
    </row>
    <row r="29" spans="1:1" x14ac:dyDescent="0.3">
      <c r="A29" s="6" t="s">
        <v>172</v>
      </c>
    </row>
    <row r="30" spans="1:1" x14ac:dyDescent="0.3">
      <c r="A30" s="6" t="s">
        <v>238</v>
      </c>
    </row>
    <row r="31" spans="1:1" x14ac:dyDescent="0.3">
      <c r="A31" s="6" t="s">
        <v>191</v>
      </c>
    </row>
    <row r="32" spans="1:1" x14ac:dyDescent="0.3">
      <c r="A32" s="6" t="s">
        <v>173</v>
      </c>
    </row>
    <row r="33" spans="1:1" s="9" customFormat="1" ht="28" x14ac:dyDescent="0.3">
      <c r="A33" s="9" t="s">
        <v>174</v>
      </c>
    </row>
    <row r="35" spans="1:1" x14ac:dyDescent="0.3">
      <c r="A35" s="6" t="s">
        <v>175</v>
      </c>
    </row>
    <row r="36" spans="1:1" x14ac:dyDescent="0.3">
      <c r="A36" s="6" t="s">
        <v>176</v>
      </c>
    </row>
    <row r="37" spans="1:1" x14ac:dyDescent="0.3">
      <c r="A37" s="6" t="s">
        <v>177</v>
      </c>
    </row>
    <row r="39" spans="1:1" ht="28" x14ac:dyDescent="0.3">
      <c r="A39" s="65" t="s">
        <v>241</v>
      </c>
    </row>
    <row r="41" spans="1:1" ht="28" x14ac:dyDescent="0.3">
      <c r="A41" s="9" t="s">
        <v>107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D53"/>
  <sheetViews>
    <sheetView topLeftCell="A23" workbookViewId="0">
      <selection activeCell="D52" sqref="D52"/>
    </sheetView>
  </sheetViews>
  <sheetFormatPr defaultColWidth="8.81640625" defaultRowHeight="14.5" x14ac:dyDescent="0.35"/>
  <cols>
    <col min="2" max="2" width="44.453125" customWidth="1"/>
    <col min="3" max="3" width="16.1796875" customWidth="1"/>
    <col min="4" max="4" width="20.453125" customWidth="1"/>
  </cols>
  <sheetData>
    <row r="2" spans="2:3" x14ac:dyDescent="0.35">
      <c r="B2" s="110"/>
    </row>
    <row r="4" spans="2:3" ht="15" thickBot="1" x14ac:dyDescent="0.4"/>
    <row r="5" spans="2:3" x14ac:dyDescent="0.35">
      <c r="B5" s="165" t="s">
        <v>304</v>
      </c>
      <c r="C5" s="166"/>
    </row>
    <row r="6" spans="2:3" x14ac:dyDescent="0.35">
      <c r="B6" s="80" t="s">
        <v>307</v>
      </c>
      <c r="C6" s="80"/>
    </row>
    <row r="7" spans="2:3" x14ac:dyDescent="0.35">
      <c r="B7" s="81"/>
      <c r="C7" s="81"/>
    </row>
    <row r="8" spans="2:3" x14ac:dyDescent="0.35">
      <c r="B8" s="82" t="s">
        <v>308</v>
      </c>
      <c r="C8" s="80">
        <f>'Organisation information '!C11</f>
        <v>0</v>
      </c>
    </row>
    <row r="9" spans="2:3" x14ac:dyDescent="0.35">
      <c r="B9" s="82" t="s">
        <v>309</v>
      </c>
      <c r="C9" s="80">
        <f>'Organisation information '!C12</f>
        <v>0</v>
      </c>
    </row>
    <row r="10" spans="2:3" x14ac:dyDescent="0.35">
      <c r="B10" s="82" t="s">
        <v>310</v>
      </c>
      <c r="C10" s="80"/>
    </row>
    <row r="11" spans="2:3" x14ac:dyDescent="0.35">
      <c r="B11" s="82" t="s">
        <v>311</v>
      </c>
      <c r="C11" s="80">
        <f>'Organisation information '!C6</f>
        <v>0</v>
      </c>
    </row>
    <row r="12" spans="2:3" x14ac:dyDescent="0.35">
      <c r="B12" s="82" t="s">
        <v>312</v>
      </c>
      <c r="C12" s="80">
        <f>'Organisation information '!C8</f>
        <v>0</v>
      </c>
    </row>
    <row r="13" spans="2:3" x14ac:dyDescent="0.35">
      <c r="B13" s="82" t="s">
        <v>313</v>
      </c>
      <c r="C13" s="80">
        <f>'Organisation information '!C9</f>
        <v>0</v>
      </c>
    </row>
    <row r="15" spans="2:3" x14ac:dyDescent="0.35">
      <c r="B15" s="83" t="s">
        <v>314</v>
      </c>
      <c r="C15" s="83"/>
    </row>
    <row r="16" spans="2:3" x14ac:dyDescent="0.35">
      <c r="B16" s="84"/>
      <c r="C16" s="84"/>
    </row>
    <row r="17" spans="2:3" x14ac:dyDescent="0.35">
      <c r="B17" s="83" t="s">
        <v>315</v>
      </c>
      <c r="C17" s="83"/>
    </row>
    <row r="18" spans="2:3" x14ac:dyDescent="0.35">
      <c r="B18" s="83" t="s">
        <v>316</v>
      </c>
      <c r="C18" s="83"/>
    </row>
    <row r="19" spans="2:3" x14ac:dyDescent="0.35">
      <c r="B19" s="83" t="s">
        <v>317</v>
      </c>
      <c r="C19" s="83"/>
    </row>
    <row r="20" spans="2:3" x14ac:dyDescent="0.35">
      <c r="B20" s="83" t="s">
        <v>318</v>
      </c>
      <c r="C20" s="83"/>
    </row>
    <row r="22" spans="2:3" x14ac:dyDescent="0.35">
      <c r="B22" s="83" t="s">
        <v>319</v>
      </c>
      <c r="C22" s="83"/>
    </row>
    <row r="23" spans="2:3" x14ac:dyDescent="0.35">
      <c r="B23" s="83" t="s">
        <v>316</v>
      </c>
      <c r="C23" s="83"/>
    </row>
    <row r="24" spans="2:3" x14ac:dyDescent="0.35">
      <c r="B24" s="83" t="s">
        <v>317</v>
      </c>
      <c r="C24" s="83"/>
    </row>
    <row r="25" spans="2:3" x14ac:dyDescent="0.35">
      <c r="B25" s="83" t="s">
        <v>318</v>
      </c>
      <c r="C25" s="83"/>
    </row>
    <row r="28" spans="2:3" x14ac:dyDescent="0.35">
      <c r="B28" s="85" t="s">
        <v>322</v>
      </c>
      <c r="C28" s="85"/>
    </row>
    <row r="29" spans="2:3" x14ac:dyDescent="0.35">
      <c r="B29" s="85" t="s">
        <v>323</v>
      </c>
      <c r="C29" s="85"/>
    </row>
    <row r="30" spans="2:3" x14ac:dyDescent="0.35">
      <c r="B30" s="85" t="s">
        <v>324</v>
      </c>
      <c r="C30" s="85"/>
    </row>
    <row r="32" spans="2:3" ht="15" thickBot="1" x14ac:dyDescent="0.4"/>
    <row r="33" spans="2:3" x14ac:dyDescent="0.35">
      <c r="B33" s="165" t="s">
        <v>325</v>
      </c>
      <c r="C33" s="166"/>
    </row>
    <row r="34" spans="2:3" x14ac:dyDescent="0.35">
      <c r="B34" s="86" t="s">
        <v>326</v>
      </c>
      <c r="C34" s="86" t="s">
        <v>327</v>
      </c>
    </row>
    <row r="35" spans="2:3" ht="26" x14ac:dyDescent="0.35">
      <c r="B35" s="86" t="s">
        <v>328</v>
      </c>
      <c r="C35" s="86"/>
    </row>
    <row r="36" spans="2:3" x14ac:dyDescent="0.35">
      <c r="B36" s="87" t="s">
        <v>329</v>
      </c>
      <c r="C36" s="88"/>
    </row>
    <row r="37" spans="2:3" x14ac:dyDescent="0.35">
      <c r="B37" s="87" t="s">
        <v>330</v>
      </c>
      <c r="C37" s="88"/>
    </row>
    <row r="38" spans="2:3" x14ac:dyDescent="0.35">
      <c r="B38" s="87" t="s">
        <v>331</v>
      </c>
      <c r="C38" s="88"/>
    </row>
    <row r="39" spans="2:3" x14ac:dyDescent="0.35">
      <c r="B39" s="87" t="s">
        <v>332</v>
      </c>
      <c r="C39" s="88"/>
    </row>
    <row r="40" spans="2:3" x14ac:dyDescent="0.35">
      <c r="B40" s="87" t="s">
        <v>333</v>
      </c>
      <c r="C40" s="88"/>
    </row>
    <row r="41" spans="2:3" x14ac:dyDescent="0.35">
      <c r="B41" s="87" t="s">
        <v>334</v>
      </c>
      <c r="C41" s="88"/>
    </row>
    <row r="42" spans="2:3" x14ac:dyDescent="0.35">
      <c r="B42" s="87" t="s">
        <v>335</v>
      </c>
      <c r="C42" s="88"/>
    </row>
    <row r="43" spans="2:3" x14ac:dyDescent="0.35">
      <c r="B43" s="87" t="s">
        <v>336</v>
      </c>
      <c r="C43" s="88"/>
    </row>
    <row r="44" spans="2:3" x14ac:dyDescent="0.35">
      <c r="B44" s="87" t="s">
        <v>336</v>
      </c>
      <c r="C44" s="88"/>
    </row>
    <row r="45" spans="2:3" x14ac:dyDescent="0.35">
      <c r="B45" s="87" t="s">
        <v>336</v>
      </c>
      <c r="C45" s="88"/>
    </row>
    <row r="46" spans="2:3" x14ac:dyDescent="0.35">
      <c r="B46" s="87" t="s">
        <v>336</v>
      </c>
      <c r="C46" s="88"/>
    </row>
    <row r="47" spans="2:3" x14ac:dyDescent="0.35">
      <c r="B47" s="87" t="s">
        <v>336</v>
      </c>
      <c r="C47" s="88"/>
    </row>
    <row r="48" spans="2:3" x14ac:dyDescent="0.35">
      <c r="B48" s="87" t="s">
        <v>361</v>
      </c>
      <c r="C48" s="88">
        <f>SUM(C36:C47)</f>
        <v>0</v>
      </c>
    </row>
    <row r="50" spans="2:4" x14ac:dyDescent="0.35">
      <c r="B50" s="87" t="s">
        <v>337</v>
      </c>
      <c r="C50" s="88"/>
    </row>
    <row r="51" spans="2:4" x14ac:dyDescent="0.35">
      <c r="B51" s="87" t="s">
        <v>338</v>
      </c>
      <c r="C51" s="88"/>
      <c r="D51" s="107">
        <f>SUM(C50:C51)</f>
        <v>0</v>
      </c>
    </row>
    <row r="53" spans="2:4" x14ac:dyDescent="0.35">
      <c r="B53" s="89" t="s">
        <v>339</v>
      </c>
      <c r="C53" s="90" t="s">
        <v>340</v>
      </c>
    </row>
  </sheetData>
  <mergeCells count="2">
    <mergeCell ref="B5:C5"/>
    <mergeCell ref="B33:C3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G82"/>
  <sheetViews>
    <sheetView topLeftCell="A45" workbookViewId="0">
      <selection activeCell="E86" sqref="E86"/>
    </sheetView>
  </sheetViews>
  <sheetFormatPr defaultColWidth="8.81640625" defaultRowHeight="14.5" x14ac:dyDescent="0.35"/>
  <cols>
    <col min="2" max="2" width="51.453125" customWidth="1"/>
    <col min="5" max="5" width="65.36328125" customWidth="1"/>
    <col min="6" max="6" width="9.81640625" bestFit="1" customWidth="1"/>
    <col min="7" max="7" width="11.90625" customWidth="1"/>
  </cols>
  <sheetData>
    <row r="1" spans="2:7" ht="19" thickBot="1" x14ac:dyDescent="0.5">
      <c r="B1" s="108" t="s">
        <v>305</v>
      </c>
    </row>
    <row r="2" spans="2:7" x14ac:dyDescent="0.35">
      <c r="B2" s="83" t="s">
        <v>314</v>
      </c>
      <c r="C2" s="83">
        <f>'Finance appn Easter'!C15</f>
        <v>0</v>
      </c>
      <c r="E2" s="167" t="s">
        <v>325</v>
      </c>
      <c r="F2" s="168"/>
    </row>
    <row r="3" spans="2:7" x14ac:dyDescent="0.35">
      <c r="B3" s="84"/>
      <c r="C3" s="84"/>
      <c r="E3" s="91" t="s">
        <v>326</v>
      </c>
      <c r="F3" s="137" t="s">
        <v>327</v>
      </c>
      <c r="G3" s="142" t="s">
        <v>415</v>
      </c>
    </row>
    <row r="4" spans="2:7" ht="26" x14ac:dyDescent="0.35">
      <c r="B4" s="83" t="s">
        <v>315</v>
      </c>
      <c r="C4" s="83">
        <f>'Finance appn Easter'!C17</f>
        <v>0</v>
      </c>
      <c r="E4" s="91" t="s">
        <v>328</v>
      </c>
      <c r="F4" s="138"/>
      <c r="G4" s="140"/>
    </row>
    <row r="5" spans="2:7" x14ac:dyDescent="0.35">
      <c r="B5" s="83" t="s">
        <v>316</v>
      </c>
      <c r="C5" s="83">
        <f>'Finance appn Easter'!C18</f>
        <v>0</v>
      </c>
      <c r="E5" s="93" t="s">
        <v>330</v>
      </c>
      <c r="F5" s="139">
        <f>'Finance appn Easter'!C37</f>
        <v>0</v>
      </c>
      <c r="G5" s="136"/>
    </row>
    <row r="6" spans="2:7" x14ac:dyDescent="0.35">
      <c r="B6" s="83" t="s">
        <v>343</v>
      </c>
      <c r="C6" s="83">
        <f>'Finance appn Easter'!C19</f>
        <v>0</v>
      </c>
      <c r="E6" s="93" t="s">
        <v>331</v>
      </c>
      <c r="F6" s="139">
        <f>'Finance appn Easter'!C38</f>
        <v>0</v>
      </c>
      <c r="G6" s="136"/>
    </row>
    <row r="7" spans="2:7" x14ac:dyDescent="0.35">
      <c r="B7" s="83" t="s">
        <v>344</v>
      </c>
      <c r="C7" s="83">
        <f>'Finance appn Easter'!C20</f>
        <v>0</v>
      </c>
      <c r="E7" s="93" t="s">
        <v>332</v>
      </c>
      <c r="F7" s="139">
        <f>'Finance appn Easter'!C39</f>
        <v>0</v>
      </c>
      <c r="G7" s="136"/>
    </row>
    <row r="8" spans="2:7" x14ac:dyDescent="0.35">
      <c r="B8" s="83" t="s">
        <v>345</v>
      </c>
      <c r="C8" s="83">
        <f>(C4*C5)+(C6*C7)</f>
        <v>0</v>
      </c>
      <c r="E8" s="93" t="s">
        <v>333</v>
      </c>
      <c r="F8" s="139">
        <f>'Finance appn Easter'!C40</f>
        <v>0</v>
      </c>
      <c r="G8" s="136"/>
    </row>
    <row r="9" spans="2:7" x14ac:dyDescent="0.35">
      <c r="E9" s="93" t="s">
        <v>334</v>
      </c>
      <c r="F9" s="94"/>
      <c r="G9" s="93">
        <f>'Finance appn Easter'!C41</f>
        <v>0</v>
      </c>
    </row>
    <row r="10" spans="2:7" x14ac:dyDescent="0.35">
      <c r="B10" s="83" t="s">
        <v>319</v>
      </c>
      <c r="C10" s="83">
        <f>'Finance appn Easter'!C22</f>
        <v>0</v>
      </c>
      <c r="E10" s="93" t="s">
        <v>335</v>
      </c>
      <c r="F10" s="139">
        <f>'Finance appn Easter'!C42</f>
        <v>0</v>
      </c>
      <c r="G10" s="136"/>
    </row>
    <row r="11" spans="2:7" x14ac:dyDescent="0.35">
      <c r="B11" s="83" t="s">
        <v>316</v>
      </c>
      <c r="C11" s="83">
        <f>'Finance appn Easter'!C23</f>
        <v>0</v>
      </c>
      <c r="E11" s="93" t="s">
        <v>346</v>
      </c>
      <c r="F11" s="139">
        <f>'[1]Budget details'!C55</f>
        <v>0</v>
      </c>
      <c r="G11" s="136"/>
    </row>
    <row r="12" spans="2:7" x14ac:dyDescent="0.35">
      <c r="B12" s="83" t="s">
        <v>343</v>
      </c>
      <c r="C12" s="83">
        <f>'Finance appn Easter'!C24</f>
        <v>0</v>
      </c>
      <c r="E12" s="93" t="s">
        <v>347</v>
      </c>
      <c r="F12" s="139">
        <f>'[1]Budget details'!C56</f>
        <v>0</v>
      </c>
      <c r="G12" s="136"/>
    </row>
    <row r="13" spans="2:7" x14ac:dyDescent="0.35">
      <c r="B13" s="83" t="s">
        <v>344</v>
      </c>
      <c r="C13" s="83">
        <f>'Finance appn Easter'!C25</f>
        <v>0</v>
      </c>
      <c r="E13" s="93" t="s">
        <v>336</v>
      </c>
      <c r="F13" s="139">
        <f>'[1]Budget details'!C57</f>
        <v>0</v>
      </c>
      <c r="G13" s="136"/>
    </row>
    <row r="14" spans="2:7" x14ac:dyDescent="0.35">
      <c r="B14" s="83" t="s">
        <v>348</v>
      </c>
      <c r="C14" s="83">
        <f>(C10*C11)+(C12*C13)</f>
        <v>0</v>
      </c>
      <c r="E14" s="93" t="s">
        <v>336</v>
      </c>
      <c r="F14" s="139">
        <f>'[1]Budget details'!C58</f>
        <v>0</v>
      </c>
      <c r="G14" s="136"/>
    </row>
    <row r="15" spans="2:7" x14ac:dyDescent="0.35">
      <c r="E15" s="93" t="s">
        <v>336</v>
      </c>
      <c r="F15" s="139">
        <f>'[1]Budget details'!C59</f>
        <v>0</v>
      </c>
      <c r="G15" s="136"/>
    </row>
    <row r="16" spans="2:7" x14ac:dyDescent="0.35">
      <c r="E16" s="95" t="s">
        <v>329</v>
      </c>
      <c r="F16" s="141">
        <f>'Finance appn Easter'!C36</f>
        <v>0</v>
      </c>
      <c r="G16" s="136"/>
    </row>
    <row r="17" spans="2:7" x14ac:dyDescent="0.35">
      <c r="B17" s="83" t="s">
        <v>353</v>
      </c>
      <c r="C17" s="83">
        <f>SUM(C8,C14,)</f>
        <v>0</v>
      </c>
    </row>
    <row r="18" spans="2:7" x14ac:dyDescent="0.35">
      <c r="B18" s="83" t="s">
        <v>354</v>
      </c>
      <c r="C18" s="83">
        <f>SUM(C8,C14)/4</f>
        <v>0</v>
      </c>
      <c r="E18" s="97" t="s">
        <v>349</v>
      </c>
      <c r="F18" s="135">
        <f>SUM(F5:F16,G9)</f>
        <v>0</v>
      </c>
      <c r="G18" s="136"/>
    </row>
    <row r="20" spans="2:7" x14ac:dyDescent="0.35">
      <c r="B20" s="85" t="s">
        <v>322</v>
      </c>
      <c r="C20" s="85">
        <f>'Finance appn Easter'!C28</f>
        <v>0</v>
      </c>
      <c r="D20">
        <f>C20/55</f>
        <v>0</v>
      </c>
      <c r="E20" s="97" t="s">
        <v>393</v>
      </c>
      <c r="F20" s="98">
        <f>F18*D20</f>
        <v>0</v>
      </c>
    </row>
    <row r="21" spans="2:7" x14ac:dyDescent="0.35">
      <c r="B21" s="85" t="s">
        <v>323</v>
      </c>
      <c r="C21" s="85">
        <f>'Finance appn Easter'!C29</f>
        <v>0</v>
      </c>
      <c r="D21">
        <f>C21/55</f>
        <v>0</v>
      </c>
    </row>
    <row r="22" spans="2:7" x14ac:dyDescent="0.35">
      <c r="E22" s="97" t="s">
        <v>351</v>
      </c>
      <c r="F22" s="143" t="e">
        <f>SUM(F5:F8,F10:F16)/C24</f>
        <v>#DIV/0!</v>
      </c>
    </row>
    <row r="23" spans="2:7" x14ac:dyDescent="0.35">
      <c r="B23" s="99" t="s">
        <v>355</v>
      </c>
      <c r="C23" s="99">
        <f>C17*(C20+C21)</f>
        <v>0</v>
      </c>
      <c r="E23" s="97" t="s">
        <v>414</v>
      </c>
      <c r="F23" s="98" t="e">
        <f>G9/C24</f>
        <v>#DIV/0!</v>
      </c>
    </row>
    <row r="24" spans="2:7" x14ac:dyDescent="0.35">
      <c r="B24" s="99" t="s">
        <v>356</v>
      </c>
      <c r="C24" s="99">
        <f>C18*(C20+C21)</f>
        <v>0</v>
      </c>
      <c r="F24" s="107" t="e">
        <f>SUM(F22:F23)</f>
        <v>#DIV/0!</v>
      </c>
      <c r="G24" s="107" t="e">
        <f>F18-F24</f>
        <v>#DIV/0!</v>
      </c>
    </row>
    <row r="25" spans="2:7" ht="19" thickBot="1" x14ac:dyDescent="0.5">
      <c r="B25" s="108" t="s">
        <v>306</v>
      </c>
    </row>
    <row r="26" spans="2:7" x14ac:dyDescent="0.35">
      <c r="B26" s="83" t="s">
        <v>314</v>
      </c>
      <c r="C26" s="83">
        <f>'Finance appn Summer'!C15</f>
        <v>0</v>
      </c>
      <c r="E26" s="167" t="s">
        <v>325</v>
      </c>
      <c r="F26" s="168"/>
    </row>
    <row r="27" spans="2:7" x14ac:dyDescent="0.35">
      <c r="B27" s="84"/>
      <c r="C27" s="84"/>
      <c r="E27" s="91" t="s">
        <v>326</v>
      </c>
      <c r="F27" s="91" t="s">
        <v>327</v>
      </c>
      <c r="G27" s="142" t="s">
        <v>415</v>
      </c>
    </row>
    <row r="28" spans="2:7" ht="26" x14ac:dyDescent="0.35">
      <c r="B28" s="83" t="s">
        <v>315</v>
      </c>
      <c r="C28" s="83">
        <f>'Finance appn Summer'!C17</f>
        <v>0</v>
      </c>
      <c r="E28" s="91" t="s">
        <v>328</v>
      </c>
      <c r="F28" s="92"/>
      <c r="G28" s="140"/>
    </row>
    <row r="29" spans="2:7" x14ac:dyDescent="0.35">
      <c r="B29" s="83" t="s">
        <v>316</v>
      </c>
      <c r="C29" s="83">
        <f>'Finance appn Summer'!C18</f>
        <v>0</v>
      </c>
      <c r="E29" s="93" t="s">
        <v>330</v>
      </c>
      <c r="F29" s="94">
        <f>'Finance appn Summer'!C46</f>
        <v>0</v>
      </c>
      <c r="G29" s="136"/>
    </row>
    <row r="30" spans="2:7" x14ac:dyDescent="0.35">
      <c r="B30" s="83" t="s">
        <v>343</v>
      </c>
      <c r="C30" s="83">
        <f>'Finance appn Summer'!C19</f>
        <v>0</v>
      </c>
      <c r="E30" s="93" t="s">
        <v>331</v>
      </c>
      <c r="F30" s="94">
        <f>'Finance appn Summer'!C47</f>
        <v>0</v>
      </c>
      <c r="G30" s="136"/>
    </row>
    <row r="31" spans="2:7" x14ac:dyDescent="0.35">
      <c r="B31" s="83" t="s">
        <v>344</v>
      </c>
      <c r="C31" s="83">
        <f>'Finance appn Summer'!C20</f>
        <v>0</v>
      </c>
      <c r="E31" s="93" t="s">
        <v>332</v>
      </c>
      <c r="F31" s="94">
        <f>'Finance appn Summer'!C48</f>
        <v>0</v>
      </c>
      <c r="G31" s="136"/>
    </row>
    <row r="32" spans="2:7" x14ac:dyDescent="0.35">
      <c r="B32" s="83" t="s">
        <v>345</v>
      </c>
      <c r="C32" s="83">
        <f>(C28*C29)+(C30*C31)</f>
        <v>0</v>
      </c>
      <c r="E32" s="93" t="s">
        <v>333</v>
      </c>
      <c r="F32" s="94">
        <f>'Finance appn Summer'!C49</f>
        <v>0</v>
      </c>
      <c r="G32" s="136"/>
    </row>
    <row r="33" spans="2:7" x14ac:dyDescent="0.35">
      <c r="E33" s="93" t="s">
        <v>334</v>
      </c>
      <c r="F33" s="94"/>
      <c r="G33" s="93">
        <f>'Finance appn Summer'!C50</f>
        <v>0</v>
      </c>
    </row>
    <row r="34" spans="2:7" x14ac:dyDescent="0.35">
      <c r="B34" s="83" t="s">
        <v>319</v>
      </c>
      <c r="C34" s="83">
        <f>'Finance appn Summer'!C22</f>
        <v>0</v>
      </c>
      <c r="E34" s="93" t="s">
        <v>335</v>
      </c>
      <c r="F34" s="94">
        <f>'Finance appn Summer'!C51</f>
        <v>0</v>
      </c>
    </row>
    <row r="35" spans="2:7" x14ac:dyDescent="0.35">
      <c r="B35" s="83" t="s">
        <v>316</v>
      </c>
      <c r="C35" s="83">
        <f>'Finance appn Summer'!C23</f>
        <v>0</v>
      </c>
      <c r="E35" s="93" t="s">
        <v>346</v>
      </c>
      <c r="F35" s="94">
        <f>'Finance appn Summer'!C52</f>
        <v>0</v>
      </c>
    </row>
    <row r="36" spans="2:7" x14ac:dyDescent="0.35">
      <c r="B36" s="83" t="s">
        <v>343</v>
      </c>
      <c r="C36" s="83">
        <f>'Finance appn Summer'!C24</f>
        <v>0</v>
      </c>
      <c r="E36" s="93" t="s">
        <v>347</v>
      </c>
      <c r="F36" s="94">
        <f>'Finance appn Summer'!C53</f>
        <v>0</v>
      </c>
    </row>
    <row r="37" spans="2:7" x14ac:dyDescent="0.35">
      <c r="B37" s="83" t="s">
        <v>344</v>
      </c>
      <c r="C37" s="83">
        <f>'Finance appn Summer'!C25</f>
        <v>0</v>
      </c>
      <c r="E37" s="93" t="s">
        <v>336</v>
      </c>
      <c r="F37" s="94">
        <f>'Finance appn Summer'!C54</f>
        <v>0</v>
      </c>
    </row>
    <row r="38" spans="2:7" x14ac:dyDescent="0.35">
      <c r="B38" s="83" t="s">
        <v>348</v>
      </c>
      <c r="C38" s="83">
        <f>(C34*C35)+(C36*C37)</f>
        <v>0</v>
      </c>
      <c r="E38" s="93" t="s">
        <v>336</v>
      </c>
      <c r="F38" s="94">
        <f>'Finance appn Summer'!C55</f>
        <v>0</v>
      </c>
    </row>
    <row r="39" spans="2:7" x14ac:dyDescent="0.35">
      <c r="E39" s="93" t="s">
        <v>336</v>
      </c>
      <c r="F39" s="94">
        <f>'Finance appn Summer'!C56</f>
        <v>0</v>
      </c>
    </row>
    <row r="40" spans="2:7" x14ac:dyDescent="0.35">
      <c r="B40" s="83" t="s">
        <v>320</v>
      </c>
      <c r="C40" s="83">
        <f>'Finance appn Summer'!C27</f>
        <v>0</v>
      </c>
      <c r="E40" s="95" t="s">
        <v>329</v>
      </c>
      <c r="F40" s="96">
        <f>'Finance appn Summer'!C45</f>
        <v>0</v>
      </c>
    </row>
    <row r="41" spans="2:7" x14ac:dyDescent="0.35">
      <c r="B41" s="83" t="s">
        <v>316</v>
      </c>
      <c r="C41" s="83">
        <f>'Finance appn Summer'!C28</f>
        <v>0</v>
      </c>
    </row>
    <row r="42" spans="2:7" x14ac:dyDescent="0.35">
      <c r="B42" s="83" t="s">
        <v>343</v>
      </c>
      <c r="C42" s="83">
        <f>'Finance appn Summer'!C29</f>
        <v>0</v>
      </c>
      <c r="E42" s="97" t="s">
        <v>349</v>
      </c>
      <c r="F42" s="98">
        <f>SUM(F29:F39,G33)</f>
        <v>0</v>
      </c>
    </row>
    <row r="43" spans="2:7" x14ac:dyDescent="0.35">
      <c r="B43" s="83" t="s">
        <v>344</v>
      </c>
      <c r="C43" s="83">
        <f>'Finance appn Summer'!C30</f>
        <v>0</v>
      </c>
    </row>
    <row r="44" spans="2:7" x14ac:dyDescent="0.35">
      <c r="B44" s="83" t="s">
        <v>350</v>
      </c>
      <c r="C44" s="83">
        <f>(C40*C41)+(C42*C43)</f>
        <v>0</v>
      </c>
      <c r="E44" s="97" t="s">
        <v>351</v>
      </c>
      <c r="F44" s="143" t="e">
        <f>SUM(F29:F32,F34:F40)/C59</f>
        <v>#DIV/0!</v>
      </c>
    </row>
    <row r="45" spans="2:7" x14ac:dyDescent="0.35">
      <c r="E45" s="97" t="s">
        <v>414</v>
      </c>
      <c r="F45" s="98" t="e">
        <f>G33/C59</f>
        <v>#DIV/0!</v>
      </c>
    </row>
    <row r="46" spans="2:7" x14ac:dyDescent="0.35">
      <c r="B46" s="83" t="s">
        <v>321</v>
      </c>
      <c r="C46" s="83">
        <f>'Finance appn Summer'!C32</f>
        <v>0</v>
      </c>
      <c r="F46" s="107" t="e">
        <f>SUM(F44:F45)</f>
        <v>#DIV/0!</v>
      </c>
    </row>
    <row r="47" spans="2:7" x14ac:dyDescent="0.35">
      <c r="B47" s="83" t="s">
        <v>316</v>
      </c>
      <c r="C47" s="83">
        <f>'Finance appn Summer'!C33</f>
        <v>0</v>
      </c>
      <c r="G47" s="107" t="e">
        <f>F40-F46</f>
        <v>#DIV/0!</v>
      </c>
    </row>
    <row r="48" spans="2:7" x14ac:dyDescent="0.35">
      <c r="B48" s="83" t="s">
        <v>343</v>
      </c>
      <c r="C48" s="83">
        <f>'Finance appn Summer'!C34</f>
        <v>0</v>
      </c>
      <c r="G48" s="107"/>
    </row>
    <row r="49" spans="2:7" x14ac:dyDescent="0.35">
      <c r="B49" s="83" t="s">
        <v>344</v>
      </c>
      <c r="C49" s="83">
        <f>'Finance appn Summer'!C35</f>
        <v>0</v>
      </c>
    </row>
    <row r="50" spans="2:7" x14ac:dyDescent="0.35">
      <c r="B50" s="83" t="s">
        <v>352</v>
      </c>
      <c r="C50" s="83">
        <f>(C46*C47)+(C48*C49)</f>
        <v>0</v>
      </c>
    </row>
    <row r="52" spans="2:7" x14ac:dyDescent="0.35">
      <c r="B52" s="83" t="s">
        <v>353</v>
      </c>
      <c r="C52" s="83">
        <f>SUM(C32,C38,C44,C50,)</f>
        <v>0</v>
      </c>
    </row>
    <row r="53" spans="2:7" x14ac:dyDescent="0.35">
      <c r="B53" s="83" t="s">
        <v>354</v>
      </c>
      <c r="C53" s="83">
        <f>SUM(C32,C38,C44,C50)/4</f>
        <v>0</v>
      </c>
    </row>
    <row r="55" spans="2:7" x14ac:dyDescent="0.35">
      <c r="B55" s="85" t="s">
        <v>322</v>
      </c>
      <c r="C55" s="85">
        <f>'Finance appn Summer'!C37</f>
        <v>0</v>
      </c>
    </row>
    <row r="56" spans="2:7" x14ac:dyDescent="0.35">
      <c r="B56" s="85" t="s">
        <v>323</v>
      </c>
      <c r="C56" s="85">
        <f>'Finance appn Summer'!C38</f>
        <v>0</v>
      </c>
    </row>
    <row r="58" spans="2:7" x14ac:dyDescent="0.35">
      <c r="B58" s="99" t="s">
        <v>355</v>
      </c>
      <c r="C58" s="99">
        <f>C52*(C55+C56)</f>
        <v>0</v>
      </c>
    </row>
    <row r="59" spans="2:7" x14ac:dyDescent="0.35">
      <c r="B59" s="99" t="s">
        <v>356</v>
      </c>
      <c r="C59" s="99">
        <f>C53*(C55+C56)</f>
        <v>0</v>
      </c>
    </row>
    <row r="60" spans="2:7" ht="19" thickBot="1" x14ac:dyDescent="0.5">
      <c r="B60" s="108" t="s">
        <v>307</v>
      </c>
    </row>
    <row r="61" spans="2:7" x14ac:dyDescent="0.35">
      <c r="B61" s="83" t="s">
        <v>314</v>
      </c>
      <c r="C61" s="83">
        <f>'Finance appn Winter'!C15</f>
        <v>0</v>
      </c>
      <c r="E61" s="167" t="s">
        <v>325</v>
      </c>
      <c r="F61" s="168"/>
    </row>
    <row r="62" spans="2:7" x14ac:dyDescent="0.35">
      <c r="B62" s="84"/>
      <c r="C62" s="84"/>
      <c r="E62" s="91" t="s">
        <v>326</v>
      </c>
      <c r="F62" s="91" t="s">
        <v>327</v>
      </c>
    </row>
    <row r="63" spans="2:7" ht="26" x14ac:dyDescent="0.35">
      <c r="B63" s="83" t="s">
        <v>315</v>
      </c>
      <c r="C63" s="83">
        <f>'Finance appn Winter'!C17</f>
        <v>0</v>
      </c>
      <c r="E63" s="91" t="s">
        <v>328</v>
      </c>
      <c r="F63" s="92"/>
      <c r="G63" s="142" t="s">
        <v>415</v>
      </c>
    </row>
    <row r="64" spans="2:7" x14ac:dyDescent="0.35">
      <c r="B64" s="83" t="s">
        <v>316</v>
      </c>
      <c r="C64" s="83">
        <f>'Finance appn Winter'!C18</f>
        <v>0</v>
      </c>
      <c r="E64" s="93" t="s">
        <v>330</v>
      </c>
      <c r="F64" s="94">
        <f>'Finance appn Winter'!C37</f>
        <v>0</v>
      </c>
      <c r="G64" s="140"/>
    </row>
    <row r="65" spans="2:7" x14ac:dyDescent="0.35">
      <c r="B65" s="83" t="s">
        <v>343</v>
      </c>
      <c r="C65" s="83">
        <f>'Finance appn Winter'!C19</f>
        <v>0</v>
      </c>
      <c r="E65" s="93" t="s">
        <v>331</v>
      </c>
      <c r="F65" s="94">
        <f>'Finance appn Winter'!C38</f>
        <v>0</v>
      </c>
      <c r="G65" s="136"/>
    </row>
    <row r="66" spans="2:7" x14ac:dyDescent="0.35">
      <c r="B66" s="83" t="s">
        <v>344</v>
      </c>
      <c r="C66" s="83">
        <f>'Finance appn Winter'!C20</f>
        <v>0</v>
      </c>
      <c r="E66" s="93" t="s">
        <v>332</v>
      </c>
      <c r="F66" s="94">
        <f>'Finance appn Winter'!C39</f>
        <v>0</v>
      </c>
      <c r="G66" s="136"/>
    </row>
    <row r="67" spans="2:7" x14ac:dyDescent="0.35">
      <c r="B67" s="83" t="s">
        <v>345</v>
      </c>
      <c r="C67" s="83">
        <f>(C63*C64)+(C65*C66)</f>
        <v>0</v>
      </c>
      <c r="E67" s="93" t="s">
        <v>333</v>
      </c>
      <c r="F67" s="94">
        <f>'Finance appn Winter'!C40</f>
        <v>0</v>
      </c>
      <c r="G67" s="136"/>
    </row>
    <row r="68" spans="2:7" x14ac:dyDescent="0.35">
      <c r="E68" s="93" t="s">
        <v>334</v>
      </c>
      <c r="F68" s="94">
        <f>'Finance appn Winter'!C41</f>
        <v>0</v>
      </c>
      <c r="G68" s="136"/>
    </row>
    <row r="69" spans="2:7" x14ac:dyDescent="0.35">
      <c r="B69" s="83" t="s">
        <v>319</v>
      </c>
      <c r="C69" s="83">
        <f>'Finance appn Winter'!C22</f>
        <v>0</v>
      </c>
      <c r="E69" s="93" t="s">
        <v>335</v>
      </c>
      <c r="F69" s="94">
        <f>'Finance appn Winter'!C42</f>
        <v>0</v>
      </c>
      <c r="G69" s="93">
        <f>'Finance appn Winter'!C41</f>
        <v>0</v>
      </c>
    </row>
    <row r="70" spans="2:7" x14ac:dyDescent="0.35">
      <c r="B70" s="83" t="s">
        <v>316</v>
      </c>
      <c r="C70" s="83">
        <f>'Finance appn Winter'!C23</f>
        <v>0</v>
      </c>
      <c r="E70" s="93" t="s">
        <v>346</v>
      </c>
      <c r="F70" s="94">
        <f>'Finance appn Winter'!C43</f>
        <v>0</v>
      </c>
    </row>
    <row r="71" spans="2:7" x14ac:dyDescent="0.35">
      <c r="B71" s="83" t="s">
        <v>343</v>
      </c>
      <c r="C71" s="83">
        <f>'Finance appn Winter'!C24</f>
        <v>0</v>
      </c>
      <c r="E71" s="93" t="s">
        <v>347</v>
      </c>
      <c r="F71" s="94">
        <f>'Finance appn Winter'!C44</f>
        <v>0</v>
      </c>
    </row>
    <row r="72" spans="2:7" x14ac:dyDescent="0.35">
      <c r="B72" s="83" t="s">
        <v>344</v>
      </c>
      <c r="C72" s="83">
        <f>'Finance appn Winter'!C25</f>
        <v>0</v>
      </c>
      <c r="E72" s="93" t="s">
        <v>336</v>
      </c>
      <c r="F72" s="94">
        <f>'Finance appn Winter'!C45</f>
        <v>0</v>
      </c>
    </row>
    <row r="73" spans="2:7" x14ac:dyDescent="0.35">
      <c r="B73" s="83" t="s">
        <v>348</v>
      </c>
      <c r="C73" s="83">
        <f>(C69*C70)+(C71*C72)</f>
        <v>0</v>
      </c>
      <c r="E73" s="93" t="s">
        <v>336</v>
      </c>
      <c r="F73" s="94">
        <f>'Finance appn Winter'!C46</f>
        <v>0</v>
      </c>
    </row>
    <row r="74" spans="2:7" x14ac:dyDescent="0.35">
      <c r="E74" s="93" t="s">
        <v>336</v>
      </c>
      <c r="F74" s="94">
        <f>'Finance appn Winter'!C47</f>
        <v>0</v>
      </c>
    </row>
    <row r="75" spans="2:7" x14ac:dyDescent="0.35">
      <c r="B75" s="83" t="s">
        <v>353</v>
      </c>
      <c r="C75" s="83">
        <f>SUM(C67,C73)</f>
        <v>0</v>
      </c>
      <c r="E75" s="95" t="s">
        <v>329</v>
      </c>
      <c r="F75" s="96">
        <f>'Finance appn Winter'!C36</f>
        <v>0</v>
      </c>
    </row>
    <row r="76" spans="2:7" x14ac:dyDescent="0.35">
      <c r="B76" s="83" t="s">
        <v>354</v>
      </c>
      <c r="C76" s="83">
        <f>SUM(C67,C73)/4</f>
        <v>0</v>
      </c>
    </row>
    <row r="77" spans="2:7" x14ac:dyDescent="0.35">
      <c r="E77" s="97" t="s">
        <v>349</v>
      </c>
      <c r="F77" s="98">
        <f>SUM(F64:F74,G69)</f>
        <v>0</v>
      </c>
    </row>
    <row r="78" spans="2:7" x14ac:dyDescent="0.35">
      <c r="B78" s="85" t="s">
        <v>322</v>
      </c>
      <c r="C78" s="85">
        <f>'Finance appn Winter'!C28</f>
        <v>0</v>
      </c>
    </row>
    <row r="79" spans="2:7" x14ac:dyDescent="0.35">
      <c r="B79" s="85" t="s">
        <v>323</v>
      </c>
      <c r="C79" s="85">
        <f>'Finance appn Winter'!C29</f>
        <v>0</v>
      </c>
      <c r="E79" s="97" t="s">
        <v>351</v>
      </c>
      <c r="F79" s="143" t="e">
        <f>SUM(F64:F67,F69:F75)/C82</f>
        <v>#DIV/0!</v>
      </c>
    </row>
    <row r="80" spans="2:7" x14ac:dyDescent="0.35">
      <c r="E80" s="97" t="s">
        <v>414</v>
      </c>
      <c r="F80" s="98" t="e">
        <f>G69/C82</f>
        <v>#DIV/0!</v>
      </c>
    </row>
    <row r="81" spans="2:7" x14ac:dyDescent="0.35">
      <c r="B81" s="99" t="s">
        <v>355</v>
      </c>
      <c r="C81" s="99">
        <f>C75*(C78+C79)</f>
        <v>0</v>
      </c>
      <c r="F81" s="107" t="e">
        <f>SUM(F79:F80)</f>
        <v>#DIV/0!</v>
      </c>
    </row>
    <row r="82" spans="2:7" x14ac:dyDescent="0.35">
      <c r="B82" s="99" t="s">
        <v>356</v>
      </c>
      <c r="C82" s="99">
        <f>C76*(C78+C79)</f>
        <v>0</v>
      </c>
      <c r="G82" s="107" t="e">
        <f>F75-F81</f>
        <v>#DIV/0!</v>
      </c>
    </row>
  </sheetData>
  <mergeCells count="3">
    <mergeCell ref="E2:F2"/>
    <mergeCell ref="E26:F26"/>
    <mergeCell ref="E61:F6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C1:L27"/>
  <sheetViews>
    <sheetView workbookViewId="0">
      <selection activeCell="K28" sqref="K28"/>
    </sheetView>
  </sheetViews>
  <sheetFormatPr defaultColWidth="8.81640625" defaultRowHeight="14.5" x14ac:dyDescent="0.35"/>
  <cols>
    <col min="3" max="3" width="35.1796875" customWidth="1"/>
    <col min="4" max="4" width="15.6328125" customWidth="1"/>
    <col min="5" max="5" width="14.1796875" customWidth="1"/>
    <col min="6" max="6" width="17.453125" customWidth="1"/>
    <col min="7" max="9" width="15.1796875" customWidth="1"/>
    <col min="10" max="12" width="17.453125" customWidth="1"/>
  </cols>
  <sheetData>
    <row r="1" spans="3:12" ht="18.5" x14ac:dyDescent="0.45">
      <c r="C1" s="108" t="s">
        <v>305</v>
      </c>
    </row>
    <row r="2" spans="3:12" ht="29" x14ac:dyDescent="0.35">
      <c r="C2" s="100"/>
      <c r="D2" s="101" t="s">
        <v>416</v>
      </c>
      <c r="E2" s="101" t="s">
        <v>357</v>
      </c>
      <c r="F2" s="101" t="s">
        <v>419</v>
      </c>
      <c r="G2" s="101" t="s">
        <v>358</v>
      </c>
      <c r="H2" s="101" t="s">
        <v>413</v>
      </c>
      <c r="I2" s="101" t="s">
        <v>420</v>
      </c>
      <c r="J2" s="101" t="s">
        <v>359</v>
      </c>
      <c r="K2" s="101" t="s">
        <v>365</v>
      </c>
      <c r="L2" s="102" t="s">
        <v>360</v>
      </c>
    </row>
    <row r="3" spans="3:12" x14ac:dyDescent="0.35">
      <c r="C3" s="103" t="s">
        <v>417</v>
      </c>
      <c r="D3" s="103">
        <f>'Unit costs calc'!C20</f>
        <v>0</v>
      </c>
      <c r="E3" s="100">
        <f>'Unit costs calc'!C18</f>
        <v>0</v>
      </c>
      <c r="F3" s="100">
        <f>D3*E3</f>
        <v>0</v>
      </c>
      <c r="G3" s="104" t="e">
        <f>'Unit costs calc'!F22</f>
        <v>#DIV/0!</v>
      </c>
      <c r="H3" s="104" t="e">
        <f>'Unit costs calc'!F23</f>
        <v>#DIV/0!</v>
      </c>
      <c r="I3" s="104" t="e">
        <f>SUM(G3:H3)</f>
        <v>#DIV/0!</v>
      </c>
      <c r="J3" s="144" t="e">
        <f>F3*I3</f>
        <v>#DIV/0!</v>
      </c>
      <c r="K3" s="104">
        <f>'Finance appn Easter'!C51</f>
        <v>0</v>
      </c>
      <c r="L3" s="105" t="e">
        <f>F3*J3</f>
        <v>#DIV/0!</v>
      </c>
    </row>
    <row r="4" spans="3:12" x14ac:dyDescent="0.35">
      <c r="C4" s="103" t="s">
        <v>418</v>
      </c>
      <c r="D4" s="103">
        <f>'Unit costs calc'!C21</f>
        <v>0</v>
      </c>
      <c r="E4" s="100">
        <f>'Unit costs calc'!C18</f>
        <v>0</v>
      </c>
      <c r="F4" s="100">
        <f>D4*E4</f>
        <v>0</v>
      </c>
      <c r="G4" s="104" t="e">
        <f>'Unit costs calc'!F22</f>
        <v>#DIV/0!</v>
      </c>
      <c r="H4" s="104" t="e">
        <f>'Unit costs calc'!F23</f>
        <v>#DIV/0!</v>
      </c>
      <c r="I4" s="104" t="e">
        <f>SUM(G4:H4)</f>
        <v>#DIV/0!</v>
      </c>
      <c r="J4" s="144" t="e">
        <f>F4*(G4+H4)</f>
        <v>#DIV/0!</v>
      </c>
      <c r="K4" s="104"/>
      <c r="L4" s="105">
        <v>0</v>
      </c>
    </row>
    <row r="5" spans="3:12" x14ac:dyDescent="0.35">
      <c r="C5" s="106" t="s">
        <v>361</v>
      </c>
      <c r="D5" s="106">
        <f>SUM(D3:D4)</f>
        <v>0</v>
      </c>
      <c r="E5" s="106">
        <f t="shared" ref="E5:L5" si="0">SUM(E3:E4)</f>
        <v>0</v>
      </c>
      <c r="F5" s="106">
        <f t="shared" si="0"/>
        <v>0</v>
      </c>
      <c r="G5" s="105"/>
      <c r="H5" s="105"/>
      <c r="I5" s="105"/>
      <c r="J5" s="105" t="e">
        <f t="shared" ref="J5" si="1">SUM(J3:J4)</f>
        <v>#DIV/0!</v>
      </c>
      <c r="K5" s="105"/>
      <c r="L5" s="105" t="e">
        <f t="shared" si="0"/>
        <v>#DIV/0!</v>
      </c>
    </row>
    <row r="6" spans="3:12" x14ac:dyDescent="0.35">
      <c r="G6" s="107"/>
      <c r="H6" s="107"/>
      <c r="I6" s="107"/>
      <c r="J6" s="107"/>
      <c r="K6" s="107"/>
      <c r="L6" s="107"/>
    </row>
    <row r="7" spans="3:12" x14ac:dyDescent="0.35">
      <c r="G7" s="107"/>
      <c r="H7" s="107"/>
      <c r="I7" s="107"/>
      <c r="J7" s="107"/>
      <c r="K7" s="107"/>
      <c r="L7" s="107"/>
    </row>
    <row r="8" spans="3:12" x14ac:dyDescent="0.35">
      <c r="C8" s="169" t="s">
        <v>362</v>
      </c>
      <c r="D8" s="170"/>
      <c r="E8" s="170"/>
      <c r="F8" s="170"/>
      <c r="G8" s="145"/>
      <c r="H8" s="145"/>
      <c r="I8" s="146" t="e">
        <f>I3</f>
        <v>#DIV/0!</v>
      </c>
      <c r="J8" s="107"/>
      <c r="K8" s="107"/>
      <c r="L8" s="107"/>
    </row>
    <row r="9" spans="3:12" ht="16" customHeight="1" x14ac:dyDescent="0.35"/>
    <row r="10" spans="3:12" ht="18.5" x14ac:dyDescent="0.45">
      <c r="C10" s="108" t="s">
        <v>306</v>
      </c>
    </row>
    <row r="11" spans="3:12" ht="29" x14ac:dyDescent="0.35">
      <c r="C11" s="100"/>
      <c r="D11" s="101" t="s">
        <v>416</v>
      </c>
      <c r="E11" s="101" t="s">
        <v>357</v>
      </c>
      <c r="F11" s="101" t="s">
        <v>419</v>
      </c>
      <c r="G11" s="101" t="s">
        <v>358</v>
      </c>
      <c r="H11" s="101" t="s">
        <v>413</v>
      </c>
      <c r="I11" s="101" t="s">
        <v>420</v>
      </c>
      <c r="J11" s="101" t="s">
        <v>359</v>
      </c>
      <c r="K11" s="101" t="s">
        <v>365</v>
      </c>
      <c r="L11" s="102" t="s">
        <v>360</v>
      </c>
    </row>
    <row r="12" spans="3:12" x14ac:dyDescent="0.35">
      <c r="C12" s="103" t="s">
        <v>417</v>
      </c>
      <c r="D12" s="103">
        <f>'Unit costs calc'!C55</f>
        <v>0</v>
      </c>
      <c r="E12" s="100">
        <f>'Unit costs calc'!C53</f>
        <v>0</v>
      </c>
      <c r="F12" s="100">
        <f>D12*E12</f>
        <v>0</v>
      </c>
      <c r="G12" s="104" t="e">
        <f>'Unit costs calc'!F44</f>
        <v>#DIV/0!</v>
      </c>
      <c r="H12" s="104" t="e">
        <f>'Unit costs calc'!F45</f>
        <v>#DIV/0!</v>
      </c>
      <c r="I12" s="104" t="e">
        <f>SUM(G12:H12)</f>
        <v>#DIV/0!</v>
      </c>
      <c r="J12" s="144" t="e">
        <f>F12*I12</f>
        <v>#DIV/0!</v>
      </c>
      <c r="K12" s="104">
        <f>'Finance appn Summer'!C60</f>
        <v>0</v>
      </c>
      <c r="L12" s="105" t="e">
        <f>F12*J12</f>
        <v>#DIV/0!</v>
      </c>
    </row>
    <row r="13" spans="3:12" x14ac:dyDescent="0.35">
      <c r="C13" s="103" t="s">
        <v>418</v>
      </c>
      <c r="D13" s="103">
        <f>'Unit costs calc'!C56</f>
        <v>0</v>
      </c>
      <c r="E13" s="100">
        <f>'Unit costs calc'!C53</f>
        <v>0</v>
      </c>
      <c r="F13" s="100">
        <f>D13*E13</f>
        <v>0</v>
      </c>
      <c r="G13" s="104" t="e">
        <f>'Unit costs calc'!F44</f>
        <v>#DIV/0!</v>
      </c>
      <c r="H13" s="104" t="e">
        <f>'Unit costs calc'!F45</f>
        <v>#DIV/0!</v>
      </c>
      <c r="I13" s="104" t="e">
        <f>SUM(G13:H13)</f>
        <v>#DIV/0!</v>
      </c>
      <c r="J13" s="144" t="e">
        <f>F13*I13</f>
        <v>#DIV/0!</v>
      </c>
      <c r="K13" s="104"/>
      <c r="L13" s="105">
        <v>0</v>
      </c>
    </row>
    <row r="14" spans="3:12" x14ac:dyDescent="0.35">
      <c r="C14" s="106" t="s">
        <v>361</v>
      </c>
      <c r="D14" s="106">
        <f>SUM(D12:D13)</f>
        <v>0</v>
      </c>
      <c r="E14" s="106">
        <f t="shared" ref="E14:F14" si="2">SUM(E12:E13)</f>
        <v>0</v>
      </c>
      <c r="F14" s="106">
        <f t="shared" si="2"/>
        <v>0</v>
      </c>
      <c r="G14" s="105"/>
      <c r="H14" s="105"/>
      <c r="I14" s="105"/>
      <c r="J14" s="105" t="e">
        <f t="shared" ref="J14" si="3">SUM(J12:J13)</f>
        <v>#DIV/0!</v>
      </c>
      <c r="K14" s="105"/>
      <c r="L14" s="105" t="e">
        <f t="shared" ref="L14" si="4">SUM(L12:L13)</f>
        <v>#DIV/0!</v>
      </c>
    </row>
    <row r="15" spans="3:12" x14ac:dyDescent="0.35">
      <c r="G15" s="107"/>
      <c r="H15" s="107"/>
      <c r="I15" s="107"/>
      <c r="J15" s="107"/>
      <c r="K15" s="107"/>
      <c r="L15" s="107"/>
    </row>
    <row r="16" spans="3:12" x14ac:dyDescent="0.35">
      <c r="G16" s="107"/>
      <c r="H16" s="107"/>
      <c r="I16" s="107"/>
      <c r="J16" s="107"/>
      <c r="K16" s="107"/>
      <c r="L16" s="107"/>
    </row>
    <row r="17" spans="3:12" x14ac:dyDescent="0.35">
      <c r="C17" s="169" t="s">
        <v>362</v>
      </c>
      <c r="D17" s="170"/>
      <c r="E17" s="170"/>
      <c r="F17" s="170"/>
      <c r="G17" s="145"/>
      <c r="H17" s="145"/>
      <c r="I17" s="146" t="e">
        <f>I12</f>
        <v>#DIV/0!</v>
      </c>
      <c r="J17" s="107"/>
      <c r="K17" s="107"/>
      <c r="L17" s="107"/>
    </row>
    <row r="19" spans="3:12" ht="18.5" x14ac:dyDescent="0.45">
      <c r="C19" s="108" t="s">
        <v>307</v>
      </c>
    </row>
    <row r="20" spans="3:12" ht="29" x14ac:dyDescent="0.35">
      <c r="C20" s="100"/>
      <c r="D20" s="101" t="s">
        <v>416</v>
      </c>
      <c r="E20" s="101" t="s">
        <v>357</v>
      </c>
      <c r="F20" s="101" t="s">
        <v>419</v>
      </c>
      <c r="G20" s="101" t="s">
        <v>358</v>
      </c>
      <c r="H20" s="101" t="s">
        <v>413</v>
      </c>
      <c r="I20" s="101" t="s">
        <v>420</v>
      </c>
      <c r="J20" s="101" t="s">
        <v>359</v>
      </c>
      <c r="K20" s="101" t="s">
        <v>365</v>
      </c>
      <c r="L20" s="102" t="s">
        <v>360</v>
      </c>
    </row>
    <row r="21" spans="3:12" x14ac:dyDescent="0.35">
      <c r="C21" s="103" t="s">
        <v>417</v>
      </c>
      <c r="D21" s="103">
        <f>'Unit costs calc'!C78</f>
        <v>0</v>
      </c>
      <c r="E21" s="100">
        <f>'Unit costs calc'!C76</f>
        <v>0</v>
      </c>
      <c r="F21" s="100">
        <f>D21*E21</f>
        <v>0</v>
      </c>
      <c r="G21" s="104" t="e">
        <f>'Unit costs calc'!F79</f>
        <v>#DIV/0!</v>
      </c>
      <c r="H21" s="104"/>
      <c r="I21" s="104" t="e">
        <f>SUM(G21:H21)</f>
        <v>#DIV/0!</v>
      </c>
      <c r="J21" s="104" t="e">
        <f>G21+H21</f>
        <v>#DIV/0!</v>
      </c>
      <c r="K21" s="104">
        <f>'Finance appn Winter'!C51</f>
        <v>0</v>
      </c>
      <c r="L21" s="105" t="e">
        <f>F21*J21</f>
        <v>#DIV/0!</v>
      </c>
    </row>
    <row r="22" spans="3:12" x14ac:dyDescent="0.35">
      <c r="C22" s="103" t="s">
        <v>418</v>
      </c>
      <c r="D22" s="103">
        <f>'Unit costs calc'!C79</f>
        <v>0</v>
      </c>
      <c r="E22" s="100">
        <f>'Unit costs calc'!C76</f>
        <v>0</v>
      </c>
      <c r="F22" s="100">
        <f>D22*E22</f>
        <v>0</v>
      </c>
      <c r="G22" s="104" t="e">
        <f>'Unit costs calc'!F79</f>
        <v>#DIV/0!</v>
      </c>
      <c r="H22" s="104"/>
      <c r="I22" s="104" t="e">
        <f>SUM(G22:H22)</f>
        <v>#DIV/0!</v>
      </c>
      <c r="J22" s="104" t="e">
        <f>F22*G22</f>
        <v>#DIV/0!</v>
      </c>
      <c r="K22" s="104"/>
      <c r="L22" s="105">
        <v>0</v>
      </c>
    </row>
    <row r="23" spans="3:12" x14ac:dyDescent="0.35">
      <c r="C23" s="106" t="s">
        <v>361</v>
      </c>
      <c r="D23" s="106">
        <f>SUM(D21:D22)</f>
        <v>0</v>
      </c>
      <c r="E23" s="106">
        <f t="shared" ref="E23:F23" si="5">SUM(E21:E22)</f>
        <v>0</v>
      </c>
      <c r="F23" s="106">
        <f t="shared" si="5"/>
        <v>0</v>
      </c>
      <c r="G23" s="105"/>
      <c r="H23" s="105"/>
      <c r="I23" s="105"/>
      <c r="J23" s="105" t="e">
        <f t="shared" ref="J23" si="6">SUM(J21:J22)</f>
        <v>#DIV/0!</v>
      </c>
      <c r="K23" s="105"/>
      <c r="L23" s="105" t="e">
        <f t="shared" ref="L23" si="7">SUM(L21:L22)</f>
        <v>#DIV/0!</v>
      </c>
    </row>
    <row r="24" spans="3:12" x14ac:dyDescent="0.35">
      <c r="G24" s="107"/>
      <c r="H24" s="107"/>
      <c r="I24" s="107"/>
      <c r="J24" s="107"/>
      <c r="K24" s="107"/>
      <c r="L24" s="107"/>
    </row>
    <row r="25" spans="3:12" x14ac:dyDescent="0.35">
      <c r="G25" s="107"/>
      <c r="H25" s="107"/>
      <c r="I25" s="107"/>
      <c r="J25" s="107"/>
      <c r="K25" s="107"/>
      <c r="L25" s="107"/>
    </row>
    <row r="26" spans="3:12" x14ac:dyDescent="0.35">
      <c r="J26" s="147"/>
      <c r="K26" s="107"/>
      <c r="L26" s="107"/>
    </row>
    <row r="27" spans="3:12" x14ac:dyDescent="0.35">
      <c r="C27" s="169" t="s">
        <v>362</v>
      </c>
      <c r="D27" s="170"/>
      <c r="E27" s="170"/>
      <c r="F27" s="170"/>
      <c r="G27" s="145"/>
      <c r="H27" s="145"/>
      <c r="I27" s="146" t="e">
        <f>I21</f>
        <v>#DIV/0!</v>
      </c>
    </row>
  </sheetData>
  <mergeCells count="3">
    <mergeCell ref="C8:F8"/>
    <mergeCell ref="C17:F17"/>
    <mergeCell ref="C27:F2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A26"/>
  <sheetViews>
    <sheetView topLeftCell="A8" workbookViewId="0">
      <selection activeCell="A11" sqref="A11"/>
    </sheetView>
  </sheetViews>
  <sheetFormatPr defaultColWidth="8.81640625" defaultRowHeight="14.5" x14ac:dyDescent="0.35"/>
  <cols>
    <col min="1" max="1" width="118.36328125" customWidth="1"/>
  </cols>
  <sheetData>
    <row r="2" spans="1:1" ht="18" x14ac:dyDescent="0.35">
      <c r="A2" s="1" t="s">
        <v>44</v>
      </c>
    </row>
    <row r="3" spans="1:1" ht="15.5" x14ac:dyDescent="0.35">
      <c r="A3" s="10"/>
    </row>
    <row r="4" spans="1:1" ht="42" customHeight="1" x14ac:dyDescent="0.35">
      <c r="A4" s="10" t="s">
        <v>34</v>
      </c>
    </row>
    <row r="5" spans="1:1" ht="46.5" x14ac:dyDescent="0.35">
      <c r="A5" s="10" t="s">
        <v>35</v>
      </c>
    </row>
    <row r="6" spans="1:1" ht="46.5" x14ac:dyDescent="0.35">
      <c r="A6" s="10" t="s">
        <v>36</v>
      </c>
    </row>
    <row r="7" spans="1:1" ht="41.25" customHeight="1" x14ac:dyDescent="0.35">
      <c r="A7" s="11" t="s">
        <v>37</v>
      </c>
    </row>
    <row r="8" spans="1:1" ht="33" customHeight="1" x14ac:dyDescent="0.35">
      <c r="A8" s="33" t="s">
        <v>38</v>
      </c>
    </row>
    <row r="9" spans="1:1" x14ac:dyDescent="0.35">
      <c r="A9" s="3"/>
    </row>
    <row r="10" spans="1:1" s="73" customFormat="1" ht="15.5" x14ac:dyDescent="0.35">
      <c r="A10" s="72" t="s">
        <v>39</v>
      </c>
    </row>
    <row r="11" spans="1:1" s="73" customFormat="1" ht="15.5" x14ac:dyDescent="0.35">
      <c r="A11" s="74"/>
    </row>
    <row r="12" spans="1:1" s="73" customFormat="1" ht="15.5" x14ac:dyDescent="0.35">
      <c r="A12" s="75" t="s">
        <v>40</v>
      </c>
    </row>
    <row r="13" spans="1:1" s="73" customFormat="1" ht="15.5" x14ac:dyDescent="0.35">
      <c r="A13" s="76" t="s">
        <v>287</v>
      </c>
    </row>
    <row r="14" spans="1:1" s="73" customFormat="1" ht="15.5" x14ac:dyDescent="0.35">
      <c r="A14" s="74"/>
    </row>
    <row r="15" spans="1:1" s="73" customFormat="1" ht="15.5" x14ac:dyDescent="0.35">
      <c r="A15" s="75" t="s">
        <v>41</v>
      </c>
    </row>
    <row r="16" spans="1:1" s="73" customFormat="1" ht="15.5" x14ac:dyDescent="0.35">
      <c r="A16" s="74"/>
    </row>
    <row r="17" spans="1:1" s="73" customFormat="1" ht="15.5" x14ac:dyDescent="0.35">
      <c r="A17" s="75" t="s">
        <v>42</v>
      </c>
    </row>
    <row r="18" spans="1:1" s="73" customFormat="1" ht="15.5" x14ac:dyDescent="0.35">
      <c r="A18" s="74"/>
    </row>
    <row r="19" spans="1:1" s="73" customFormat="1" ht="15.5" x14ac:dyDescent="0.35">
      <c r="A19" s="75" t="s">
        <v>23</v>
      </c>
    </row>
    <row r="20" spans="1:1" s="73" customFormat="1" ht="15.5" x14ac:dyDescent="0.35">
      <c r="A20" s="74"/>
    </row>
    <row r="21" spans="1:1" s="73" customFormat="1" ht="15.5" x14ac:dyDescent="0.35">
      <c r="A21" s="75" t="s">
        <v>43</v>
      </c>
    </row>
    <row r="22" spans="1:1" s="73" customFormat="1" ht="15.5" x14ac:dyDescent="0.35">
      <c r="A22" s="74"/>
    </row>
    <row r="23" spans="1:1" s="73" customFormat="1" ht="15.5" x14ac:dyDescent="0.35">
      <c r="A23" s="75" t="s">
        <v>6</v>
      </c>
    </row>
    <row r="24" spans="1:1" x14ac:dyDescent="0.35">
      <c r="A24" s="5"/>
    </row>
    <row r="25" spans="1:1" x14ac:dyDescent="0.35">
      <c r="A25" s="2"/>
    </row>
    <row r="26" spans="1:1" x14ac:dyDescent="0.35">
      <c r="A26" s="2"/>
    </row>
  </sheetData>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38"/>
  <sheetViews>
    <sheetView topLeftCell="A2" workbookViewId="0">
      <selection activeCell="A19" sqref="A19"/>
    </sheetView>
  </sheetViews>
  <sheetFormatPr defaultColWidth="8.81640625" defaultRowHeight="14.5" x14ac:dyDescent="0.35"/>
  <cols>
    <col min="1" max="1" width="116.453125" customWidth="1"/>
  </cols>
  <sheetData>
    <row r="1" spans="1:1" ht="23" x14ac:dyDescent="0.5">
      <c r="A1" s="15" t="s">
        <v>234</v>
      </c>
    </row>
    <row r="2" spans="1:1" s="7" customFormat="1" ht="38.5" x14ac:dyDescent="0.35">
      <c r="A2" s="61" t="s">
        <v>235</v>
      </c>
    </row>
    <row r="3" spans="1:1" ht="15.5" x14ac:dyDescent="0.35">
      <c r="A3" s="60" t="s">
        <v>142</v>
      </c>
    </row>
    <row r="4" spans="1:1" x14ac:dyDescent="0.35">
      <c r="A4" s="42" t="s">
        <v>205</v>
      </c>
    </row>
    <row r="5" spans="1:1" ht="20.25" customHeight="1" x14ac:dyDescent="0.35">
      <c r="A5" s="43" t="s">
        <v>206</v>
      </c>
    </row>
    <row r="6" spans="1:1" ht="20.25" customHeight="1" x14ac:dyDescent="0.35">
      <c r="A6" s="43" t="s">
        <v>207</v>
      </c>
    </row>
    <row r="7" spans="1:1" ht="20.25" customHeight="1" x14ac:dyDescent="0.35">
      <c r="A7" s="43" t="s">
        <v>208</v>
      </c>
    </row>
    <row r="8" spans="1:1" ht="27.75" customHeight="1" x14ac:dyDescent="0.35">
      <c r="A8" s="43" t="s">
        <v>209</v>
      </c>
    </row>
    <row r="9" spans="1:1" ht="20.25" customHeight="1" x14ac:dyDescent="0.35">
      <c r="A9" s="43" t="s">
        <v>210</v>
      </c>
    </row>
    <row r="10" spans="1:1" ht="27.75" customHeight="1" x14ac:dyDescent="0.35">
      <c r="A10" s="43" t="s">
        <v>211</v>
      </c>
    </row>
    <row r="11" spans="1:1" ht="20.25" customHeight="1" x14ac:dyDescent="0.35">
      <c r="A11" s="60" t="s">
        <v>212</v>
      </c>
    </row>
    <row r="12" spans="1:1" ht="20.25" customHeight="1" x14ac:dyDescent="0.35">
      <c r="A12" s="42" t="s">
        <v>205</v>
      </c>
    </row>
    <row r="13" spans="1:1" ht="20.25" customHeight="1" x14ac:dyDescent="0.35">
      <c r="A13" s="43" t="s">
        <v>213</v>
      </c>
    </row>
    <row r="14" spans="1:1" ht="20.25" customHeight="1" x14ac:dyDescent="0.35">
      <c r="A14" s="43" t="s">
        <v>214</v>
      </c>
    </row>
    <row r="15" spans="1:1" ht="20.25" customHeight="1" x14ac:dyDescent="0.35">
      <c r="A15" s="43" t="s">
        <v>215</v>
      </c>
    </row>
    <row r="16" spans="1:1" ht="20.25" customHeight="1" x14ac:dyDescent="0.35">
      <c r="A16" s="60" t="s">
        <v>216</v>
      </c>
    </row>
    <row r="17" spans="1:1" ht="20.25" customHeight="1" x14ac:dyDescent="0.35">
      <c r="A17" s="42" t="s">
        <v>205</v>
      </c>
    </row>
    <row r="18" spans="1:1" ht="20.25" customHeight="1" x14ac:dyDescent="0.35">
      <c r="A18" s="43" t="s">
        <v>217</v>
      </c>
    </row>
    <row r="19" spans="1:1" ht="28.5" customHeight="1" x14ac:dyDescent="0.35">
      <c r="A19" s="43" t="s">
        <v>218</v>
      </c>
    </row>
    <row r="20" spans="1:1" ht="20.25" customHeight="1" x14ac:dyDescent="0.35">
      <c r="A20" s="60" t="s">
        <v>219</v>
      </c>
    </row>
    <row r="21" spans="1:1" ht="20.25" customHeight="1" x14ac:dyDescent="0.35">
      <c r="A21" s="42" t="s">
        <v>205</v>
      </c>
    </row>
    <row r="22" spans="1:1" ht="20.25" customHeight="1" x14ac:dyDescent="0.35">
      <c r="A22" s="43" t="s">
        <v>220</v>
      </c>
    </row>
    <row r="23" spans="1:1" ht="20.25" customHeight="1" x14ac:dyDescent="0.35">
      <c r="A23" s="43" t="s">
        <v>221</v>
      </c>
    </row>
    <row r="24" spans="1:1" ht="20.25" customHeight="1" x14ac:dyDescent="0.35">
      <c r="A24" s="43" t="s">
        <v>222</v>
      </c>
    </row>
    <row r="25" spans="1:1" ht="20.25" customHeight="1" x14ac:dyDescent="0.35">
      <c r="A25" s="60" t="s">
        <v>223</v>
      </c>
    </row>
    <row r="26" spans="1:1" ht="20.25" customHeight="1" x14ac:dyDescent="0.35">
      <c r="A26" s="42" t="s">
        <v>205</v>
      </c>
    </row>
    <row r="27" spans="1:1" ht="30" customHeight="1" x14ac:dyDescent="0.35">
      <c r="A27" s="43" t="s">
        <v>224</v>
      </c>
    </row>
    <row r="28" spans="1:1" ht="20.25" customHeight="1" x14ac:dyDescent="0.35">
      <c r="A28" s="43" t="s">
        <v>225</v>
      </c>
    </row>
    <row r="29" spans="1:1" ht="20.25" customHeight="1" x14ac:dyDescent="0.35">
      <c r="A29" s="43" t="s">
        <v>226</v>
      </c>
    </row>
    <row r="30" spans="1:1" ht="20.25" customHeight="1" x14ac:dyDescent="0.35">
      <c r="A30" s="60" t="s">
        <v>31</v>
      </c>
    </row>
    <row r="31" spans="1:1" ht="20.25" customHeight="1" x14ac:dyDescent="0.35">
      <c r="A31" s="42" t="s">
        <v>205</v>
      </c>
    </row>
    <row r="32" spans="1:1" ht="20.25" customHeight="1" x14ac:dyDescent="0.35">
      <c r="A32" s="43" t="s">
        <v>227</v>
      </c>
    </row>
    <row r="33" spans="1:1" ht="20.25" customHeight="1" x14ac:dyDescent="0.35">
      <c r="A33" s="43" t="s">
        <v>228</v>
      </c>
    </row>
    <row r="34" spans="1:1" ht="20.25" customHeight="1" x14ac:dyDescent="0.35">
      <c r="A34" s="43" t="s">
        <v>229</v>
      </c>
    </row>
    <row r="35" spans="1:1" ht="20.25" customHeight="1" x14ac:dyDescent="0.35">
      <c r="A35" s="60" t="s">
        <v>230</v>
      </c>
    </row>
    <row r="36" spans="1:1" ht="20.25" customHeight="1" x14ac:dyDescent="0.35">
      <c r="A36" s="42" t="s">
        <v>231</v>
      </c>
    </row>
    <row r="37" spans="1:1" ht="20.25" customHeight="1" x14ac:dyDescent="0.35">
      <c r="A37" s="60" t="s">
        <v>232</v>
      </c>
    </row>
    <row r="38" spans="1:1" ht="20.25" customHeight="1" x14ac:dyDescent="0.35">
      <c r="A38" s="42" t="s">
        <v>233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199"/>
  <sheetViews>
    <sheetView topLeftCell="A14" zoomScale="87" workbookViewId="0">
      <selection activeCell="A9" sqref="A9:A15"/>
    </sheetView>
  </sheetViews>
  <sheetFormatPr defaultColWidth="9.1796875" defaultRowHeight="14.5" x14ac:dyDescent="0.35"/>
  <cols>
    <col min="1" max="1" width="208.36328125" style="7" customWidth="1"/>
    <col min="2" max="16384" width="9.1796875" style="7"/>
  </cols>
  <sheetData>
    <row r="2" spans="1:1" ht="18" x14ac:dyDescent="0.4">
      <c r="A2" s="12" t="s">
        <v>372</v>
      </c>
    </row>
    <row r="3" spans="1:1" ht="15.5" x14ac:dyDescent="0.35">
      <c r="A3" s="111" t="s">
        <v>382</v>
      </c>
    </row>
    <row r="5" spans="1:1" ht="18" x14ac:dyDescent="0.4">
      <c r="A5" s="12" t="s">
        <v>366</v>
      </c>
    </row>
    <row r="6" spans="1:1" ht="15.5" x14ac:dyDescent="0.35">
      <c r="A6" s="24" t="s">
        <v>373</v>
      </c>
    </row>
    <row r="7" spans="1:1" ht="15.5" x14ac:dyDescent="0.35">
      <c r="A7" s="24" t="s">
        <v>421</v>
      </c>
    </row>
    <row r="8" spans="1:1" ht="15.5" x14ac:dyDescent="0.35">
      <c r="A8" s="24" t="s">
        <v>422</v>
      </c>
    </row>
    <row r="9" spans="1:1" x14ac:dyDescent="0.35">
      <c r="A9" s="8"/>
    </row>
    <row r="10" spans="1:1" ht="18" x14ac:dyDescent="0.4">
      <c r="A10" s="12" t="s">
        <v>374</v>
      </c>
    </row>
    <row r="11" spans="1:1" ht="15.5" x14ac:dyDescent="0.35">
      <c r="A11" s="24" t="s">
        <v>375</v>
      </c>
    </row>
    <row r="12" spans="1:1" ht="15.5" x14ac:dyDescent="0.35">
      <c r="A12" s="24" t="s">
        <v>383</v>
      </c>
    </row>
    <row r="13" spans="1:1" s="112" customFormat="1" ht="15.5" x14ac:dyDescent="0.35">
      <c r="A13" s="24" t="s">
        <v>384</v>
      </c>
    </row>
    <row r="14" spans="1:1" ht="15.5" x14ac:dyDescent="0.35">
      <c r="A14" s="24"/>
    </row>
    <row r="15" spans="1:1" ht="18" x14ac:dyDescent="0.4">
      <c r="A15" s="12" t="s">
        <v>367</v>
      </c>
    </row>
    <row r="16" spans="1:1" ht="15.5" x14ac:dyDescent="0.35">
      <c r="A16" s="24" t="s">
        <v>376</v>
      </c>
    </row>
    <row r="17" spans="1:1" ht="15.5" x14ac:dyDescent="0.35">
      <c r="A17" s="24" t="s">
        <v>388</v>
      </c>
    </row>
    <row r="18" spans="1:1" ht="15.5" x14ac:dyDescent="0.35">
      <c r="A18" s="24" t="s">
        <v>28</v>
      </c>
    </row>
    <row r="19" spans="1:1" ht="15.5" x14ac:dyDescent="0.35">
      <c r="A19" s="24"/>
    </row>
    <row r="20" spans="1:1" ht="18" x14ac:dyDescent="0.4">
      <c r="A20" s="12" t="s">
        <v>368</v>
      </c>
    </row>
    <row r="21" spans="1:1" ht="15.5" x14ac:dyDescent="0.35">
      <c r="A21" s="111" t="s">
        <v>381</v>
      </c>
    </row>
    <row r="22" spans="1:1" ht="15.5" x14ac:dyDescent="0.35">
      <c r="A22" s="24" t="s">
        <v>377</v>
      </c>
    </row>
    <row r="23" spans="1:1" ht="15.5" x14ac:dyDescent="0.35">
      <c r="A23" s="148" t="s">
        <v>423</v>
      </c>
    </row>
    <row r="24" spans="1:1" x14ac:dyDescent="0.35">
      <c r="A24" s="8"/>
    </row>
    <row r="25" spans="1:1" ht="18" x14ac:dyDescent="0.4">
      <c r="A25" s="12" t="s">
        <v>369</v>
      </c>
    </row>
    <row r="26" spans="1:1" ht="15.5" x14ac:dyDescent="0.35">
      <c r="A26" s="24" t="s">
        <v>378</v>
      </c>
    </row>
    <row r="27" spans="1:1" ht="15.5" x14ac:dyDescent="0.35">
      <c r="A27" s="24" t="s">
        <v>424</v>
      </c>
    </row>
    <row r="28" spans="1:1" ht="15.5" x14ac:dyDescent="0.35">
      <c r="A28" s="24" t="s">
        <v>425</v>
      </c>
    </row>
    <row r="29" spans="1:1" ht="15.5" x14ac:dyDescent="0.35">
      <c r="A29" s="24" t="s">
        <v>385</v>
      </c>
    </row>
    <row r="30" spans="1:1" ht="31" x14ac:dyDescent="0.35">
      <c r="A30" s="24" t="s">
        <v>389</v>
      </c>
    </row>
    <row r="31" spans="1:1" x14ac:dyDescent="0.35">
      <c r="A31" s="8"/>
    </row>
    <row r="32" spans="1:1" ht="18" x14ac:dyDescent="0.4">
      <c r="A32" s="12" t="s">
        <v>370</v>
      </c>
    </row>
    <row r="33" spans="1:1" ht="15.5" x14ac:dyDescent="0.35">
      <c r="A33" s="111" t="s">
        <v>390</v>
      </c>
    </row>
    <row r="34" spans="1:1" s="112" customFormat="1" ht="15.5" x14ac:dyDescent="0.35">
      <c r="A34" s="111" t="s">
        <v>426</v>
      </c>
    </row>
    <row r="35" spans="1:1" s="112" customFormat="1" ht="15.5" x14ac:dyDescent="0.35">
      <c r="A35" s="111" t="s">
        <v>379</v>
      </c>
    </row>
    <row r="36" spans="1:1" ht="15.5" x14ac:dyDescent="0.35">
      <c r="A36" s="24" t="s">
        <v>386</v>
      </c>
    </row>
    <row r="37" spans="1:1" ht="15.5" x14ac:dyDescent="0.35">
      <c r="A37" s="24" t="s">
        <v>391</v>
      </c>
    </row>
    <row r="38" spans="1:1" ht="15.5" x14ac:dyDescent="0.35">
      <c r="A38" s="24" t="s">
        <v>380</v>
      </c>
    </row>
    <row r="39" spans="1:1" x14ac:dyDescent="0.35">
      <c r="A39" s="8"/>
    </row>
    <row r="40" spans="1:1" ht="18" x14ac:dyDescent="0.4">
      <c r="A40" s="12" t="s">
        <v>371</v>
      </c>
    </row>
    <row r="41" spans="1:1" ht="15.5" x14ac:dyDescent="0.35">
      <c r="A41" s="24" t="s">
        <v>387</v>
      </c>
    </row>
    <row r="42" spans="1:1" x14ac:dyDescent="0.35">
      <c r="A42" s="8"/>
    </row>
    <row r="43" spans="1:1" ht="18" x14ac:dyDescent="0.4">
      <c r="A43" s="12"/>
    </row>
    <row r="44" spans="1:1" x14ac:dyDescent="0.35">
      <c r="A44" s="8"/>
    </row>
    <row r="45" spans="1:1" x14ac:dyDescent="0.35">
      <c r="A45" s="8"/>
    </row>
    <row r="46" spans="1:1" x14ac:dyDescent="0.35">
      <c r="A46" s="8"/>
    </row>
    <row r="47" spans="1:1" x14ac:dyDescent="0.35">
      <c r="A47" s="8"/>
    </row>
    <row r="48" spans="1:1" x14ac:dyDescent="0.35">
      <c r="A48" s="8"/>
    </row>
    <row r="49" spans="1:1" x14ac:dyDescent="0.35">
      <c r="A49" s="8"/>
    </row>
    <row r="50" spans="1:1" x14ac:dyDescent="0.35">
      <c r="A50" s="8"/>
    </row>
    <row r="51" spans="1:1" x14ac:dyDescent="0.35">
      <c r="A51" s="8"/>
    </row>
    <row r="52" spans="1:1" x14ac:dyDescent="0.35">
      <c r="A52" s="8"/>
    </row>
    <row r="53" spans="1:1" x14ac:dyDescent="0.35">
      <c r="A53" s="8"/>
    </row>
    <row r="54" spans="1:1" x14ac:dyDescent="0.35">
      <c r="A54" s="8"/>
    </row>
    <row r="55" spans="1:1" x14ac:dyDescent="0.35">
      <c r="A55" s="8"/>
    </row>
    <row r="56" spans="1:1" x14ac:dyDescent="0.35">
      <c r="A56" s="8"/>
    </row>
    <row r="57" spans="1:1" x14ac:dyDescent="0.35">
      <c r="A57" s="8"/>
    </row>
    <row r="58" spans="1:1" x14ac:dyDescent="0.35">
      <c r="A58" s="8"/>
    </row>
    <row r="59" spans="1:1" x14ac:dyDescent="0.35">
      <c r="A59" s="8"/>
    </row>
    <row r="60" spans="1:1" x14ac:dyDescent="0.35">
      <c r="A60" s="8"/>
    </row>
    <row r="61" spans="1:1" x14ac:dyDescent="0.35">
      <c r="A61" s="8"/>
    </row>
    <row r="62" spans="1:1" x14ac:dyDescent="0.35">
      <c r="A62" s="8"/>
    </row>
    <row r="63" spans="1:1" x14ac:dyDescent="0.35">
      <c r="A63" s="8"/>
    </row>
    <row r="64" spans="1:1" x14ac:dyDescent="0.35">
      <c r="A64" s="8"/>
    </row>
    <row r="65" spans="1:1" x14ac:dyDescent="0.35">
      <c r="A65" s="8"/>
    </row>
    <row r="66" spans="1:1" x14ac:dyDescent="0.35">
      <c r="A66" s="8"/>
    </row>
    <row r="67" spans="1:1" x14ac:dyDescent="0.35">
      <c r="A67" s="8"/>
    </row>
    <row r="68" spans="1:1" x14ac:dyDescent="0.35">
      <c r="A68" s="8"/>
    </row>
    <row r="69" spans="1:1" x14ac:dyDescent="0.35">
      <c r="A69" s="8"/>
    </row>
    <row r="70" spans="1:1" x14ac:dyDescent="0.35">
      <c r="A70" s="8"/>
    </row>
    <row r="71" spans="1:1" x14ac:dyDescent="0.35">
      <c r="A71" s="8"/>
    </row>
    <row r="72" spans="1:1" x14ac:dyDescent="0.35">
      <c r="A72" s="8"/>
    </row>
    <row r="73" spans="1:1" x14ac:dyDescent="0.35">
      <c r="A73" s="8"/>
    </row>
    <row r="74" spans="1:1" x14ac:dyDescent="0.35">
      <c r="A74" s="8"/>
    </row>
    <row r="75" spans="1:1" x14ac:dyDescent="0.35">
      <c r="A75" s="8"/>
    </row>
    <row r="76" spans="1:1" x14ac:dyDescent="0.35">
      <c r="A76" s="8"/>
    </row>
    <row r="77" spans="1:1" x14ac:dyDescent="0.35">
      <c r="A77" s="8"/>
    </row>
    <row r="78" spans="1:1" x14ac:dyDescent="0.35">
      <c r="A78" s="8"/>
    </row>
    <row r="79" spans="1:1" x14ac:dyDescent="0.35">
      <c r="A79" s="8"/>
    </row>
    <row r="80" spans="1:1" x14ac:dyDescent="0.35">
      <c r="A80" s="8"/>
    </row>
    <row r="81" spans="1:1" x14ac:dyDescent="0.35">
      <c r="A81" s="8"/>
    </row>
    <row r="82" spans="1:1" x14ac:dyDescent="0.35">
      <c r="A82" s="8"/>
    </row>
    <row r="83" spans="1:1" x14ac:dyDescent="0.35">
      <c r="A83" s="8"/>
    </row>
    <row r="84" spans="1:1" x14ac:dyDescent="0.35">
      <c r="A84" s="8"/>
    </row>
    <row r="85" spans="1:1" x14ac:dyDescent="0.35">
      <c r="A85" s="8"/>
    </row>
    <row r="86" spans="1:1" x14ac:dyDescent="0.35">
      <c r="A86" s="8"/>
    </row>
    <row r="87" spans="1:1" x14ac:dyDescent="0.35">
      <c r="A87" s="8"/>
    </row>
    <row r="88" spans="1:1" x14ac:dyDescent="0.35">
      <c r="A88" s="8"/>
    </row>
    <row r="89" spans="1:1" x14ac:dyDescent="0.35">
      <c r="A89" s="8"/>
    </row>
    <row r="90" spans="1:1" x14ac:dyDescent="0.35">
      <c r="A90" s="8"/>
    </row>
    <row r="91" spans="1:1" x14ac:dyDescent="0.35">
      <c r="A91" s="8"/>
    </row>
    <row r="92" spans="1:1" x14ac:dyDescent="0.35">
      <c r="A92" s="8"/>
    </row>
    <row r="93" spans="1:1" x14ac:dyDescent="0.35">
      <c r="A93" s="8"/>
    </row>
    <row r="94" spans="1:1" x14ac:dyDescent="0.35">
      <c r="A94" s="8"/>
    </row>
    <row r="95" spans="1:1" x14ac:dyDescent="0.35">
      <c r="A95" s="8"/>
    </row>
    <row r="96" spans="1:1" x14ac:dyDescent="0.35">
      <c r="A96" s="8"/>
    </row>
    <row r="97" spans="1:1" x14ac:dyDescent="0.35">
      <c r="A97" s="8"/>
    </row>
    <row r="98" spans="1:1" x14ac:dyDescent="0.35">
      <c r="A98" s="8"/>
    </row>
    <row r="99" spans="1:1" x14ac:dyDescent="0.35">
      <c r="A99" s="8"/>
    </row>
    <row r="100" spans="1:1" x14ac:dyDescent="0.35">
      <c r="A100" s="8"/>
    </row>
    <row r="101" spans="1:1" x14ac:dyDescent="0.35">
      <c r="A101" s="8"/>
    </row>
    <row r="102" spans="1:1" x14ac:dyDescent="0.35">
      <c r="A102" s="8"/>
    </row>
    <row r="103" spans="1:1" x14ac:dyDescent="0.35">
      <c r="A103" s="8"/>
    </row>
    <row r="104" spans="1:1" x14ac:dyDescent="0.35">
      <c r="A104" s="8"/>
    </row>
    <row r="105" spans="1:1" x14ac:dyDescent="0.35">
      <c r="A105" s="8"/>
    </row>
    <row r="106" spans="1:1" x14ac:dyDescent="0.35">
      <c r="A106" s="8"/>
    </row>
    <row r="107" spans="1:1" x14ac:dyDescent="0.35">
      <c r="A107" s="8"/>
    </row>
    <row r="108" spans="1:1" x14ac:dyDescent="0.35">
      <c r="A108" s="8"/>
    </row>
    <row r="109" spans="1:1" x14ac:dyDescent="0.35">
      <c r="A109" s="8"/>
    </row>
    <row r="110" spans="1:1" x14ac:dyDescent="0.35">
      <c r="A110" s="8"/>
    </row>
    <row r="111" spans="1:1" x14ac:dyDescent="0.35">
      <c r="A111" s="8"/>
    </row>
    <row r="112" spans="1:1" x14ac:dyDescent="0.35">
      <c r="A112" s="8"/>
    </row>
    <row r="113" spans="1:2" x14ac:dyDescent="0.35">
      <c r="A113" s="8"/>
    </row>
    <row r="114" spans="1:2" x14ac:dyDescent="0.35">
      <c r="A114" s="8"/>
    </row>
    <row r="115" spans="1:2" x14ac:dyDescent="0.35">
      <c r="A115" s="8"/>
    </row>
    <row r="116" spans="1:2" x14ac:dyDescent="0.35">
      <c r="A116" s="8"/>
    </row>
    <row r="117" spans="1:2" x14ac:dyDescent="0.35">
      <c r="A117" s="8"/>
    </row>
    <row r="118" spans="1:2" x14ac:dyDescent="0.35">
      <c r="A118" s="8"/>
    </row>
    <row r="119" spans="1:2" x14ac:dyDescent="0.35">
      <c r="A119" s="8"/>
    </row>
    <row r="120" spans="1:2" x14ac:dyDescent="0.35">
      <c r="A120" s="8"/>
    </row>
    <row r="121" spans="1:2" x14ac:dyDescent="0.35">
      <c r="A121" s="8"/>
    </row>
    <row r="122" spans="1:2" x14ac:dyDescent="0.35">
      <c r="A122" s="8"/>
    </row>
    <row r="123" spans="1:2" x14ac:dyDescent="0.35">
      <c r="A123" s="8"/>
    </row>
    <row r="124" spans="1:2" x14ac:dyDescent="0.35">
      <c r="A124" s="8"/>
    </row>
    <row r="125" spans="1:2" x14ac:dyDescent="0.35">
      <c r="A125" s="8"/>
    </row>
    <row r="126" spans="1:2" x14ac:dyDescent="0.35">
      <c r="A126" s="8"/>
      <c r="B126"/>
    </row>
    <row r="127" spans="1:2" x14ac:dyDescent="0.35">
      <c r="A127" s="8"/>
      <c r="B127"/>
    </row>
    <row r="128" spans="1:2" x14ac:dyDescent="0.35">
      <c r="A128" s="8"/>
      <c r="B128"/>
    </row>
    <row r="129" spans="1:2" x14ac:dyDescent="0.35">
      <c r="A129" s="8"/>
      <c r="B129"/>
    </row>
    <row r="130" spans="1:2" x14ac:dyDescent="0.35">
      <c r="A130" s="8"/>
      <c r="B130"/>
    </row>
    <row r="131" spans="1:2" x14ac:dyDescent="0.35">
      <c r="A131" s="8"/>
      <c r="B131"/>
    </row>
    <row r="132" spans="1:2" x14ac:dyDescent="0.35">
      <c r="A132" s="8"/>
      <c r="B132"/>
    </row>
    <row r="133" spans="1:2" x14ac:dyDescent="0.35">
      <c r="A133" s="8"/>
      <c r="B133"/>
    </row>
    <row r="134" spans="1:2" x14ac:dyDescent="0.35">
      <c r="A134" s="8"/>
      <c r="B134"/>
    </row>
    <row r="135" spans="1:2" x14ac:dyDescent="0.35">
      <c r="A135" s="8"/>
      <c r="B135"/>
    </row>
    <row r="136" spans="1:2" x14ac:dyDescent="0.35">
      <c r="A136" s="8"/>
      <c r="B136"/>
    </row>
    <row r="137" spans="1:2" x14ac:dyDescent="0.35">
      <c r="A137" s="8"/>
      <c r="B137"/>
    </row>
    <row r="138" spans="1:2" x14ac:dyDescent="0.35">
      <c r="A138" s="8"/>
      <c r="B138" s="11"/>
    </row>
    <row r="139" spans="1:2" x14ac:dyDescent="0.35">
      <c r="A139" s="8"/>
      <c r="B139"/>
    </row>
    <row r="140" spans="1:2" x14ac:dyDescent="0.35">
      <c r="A140" s="8"/>
      <c r="B140"/>
    </row>
    <row r="141" spans="1:2" x14ac:dyDescent="0.35">
      <c r="A141" s="8"/>
      <c r="B141"/>
    </row>
    <row r="142" spans="1:2" x14ac:dyDescent="0.35">
      <c r="A142" s="8"/>
      <c r="B142"/>
    </row>
    <row r="143" spans="1:2" x14ac:dyDescent="0.35">
      <c r="A143" s="8"/>
      <c r="B143"/>
    </row>
    <row r="144" spans="1:2" x14ac:dyDescent="0.35">
      <c r="A144" s="8"/>
      <c r="B144"/>
    </row>
    <row r="145" spans="1:2" x14ac:dyDescent="0.35">
      <c r="A145" s="8"/>
      <c r="B145"/>
    </row>
    <row r="146" spans="1:2" x14ac:dyDescent="0.35">
      <c r="A146" s="8"/>
      <c r="B146"/>
    </row>
    <row r="147" spans="1:2" x14ac:dyDescent="0.35">
      <c r="A147" s="8"/>
      <c r="B147"/>
    </row>
    <row r="148" spans="1:2" x14ac:dyDescent="0.35">
      <c r="A148" s="8"/>
      <c r="B148"/>
    </row>
    <row r="149" spans="1:2" x14ac:dyDescent="0.35">
      <c r="A149" s="8"/>
    </row>
    <row r="150" spans="1:2" x14ac:dyDescent="0.35">
      <c r="A150" s="8"/>
    </row>
    <row r="151" spans="1:2" x14ac:dyDescent="0.35">
      <c r="A151" s="8"/>
    </row>
    <row r="152" spans="1:2" x14ac:dyDescent="0.35">
      <c r="A152" s="8"/>
    </row>
    <row r="153" spans="1:2" x14ac:dyDescent="0.35">
      <c r="A153" s="8"/>
    </row>
    <row r="154" spans="1:2" x14ac:dyDescent="0.35">
      <c r="A154" s="8"/>
    </row>
    <row r="155" spans="1:2" x14ac:dyDescent="0.35">
      <c r="A155" s="8"/>
    </row>
    <row r="156" spans="1:2" x14ac:dyDescent="0.35">
      <c r="A156" s="8"/>
    </row>
    <row r="157" spans="1:2" x14ac:dyDescent="0.35">
      <c r="A157" s="8"/>
    </row>
    <row r="158" spans="1:2" x14ac:dyDescent="0.35">
      <c r="A158" s="8"/>
    </row>
    <row r="159" spans="1:2" x14ac:dyDescent="0.35">
      <c r="A159" s="8"/>
    </row>
    <row r="160" spans="1:2" x14ac:dyDescent="0.35">
      <c r="A160" s="8"/>
    </row>
    <row r="161" spans="1:1" x14ac:dyDescent="0.35">
      <c r="A161" s="8"/>
    </row>
    <row r="162" spans="1:1" x14ac:dyDescent="0.35">
      <c r="A162" s="8"/>
    </row>
    <row r="163" spans="1:1" x14ac:dyDescent="0.35">
      <c r="A163" s="8"/>
    </row>
    <row r="164" spans="1:1" x14ac:dyDescent="0.35">
      <c r="A164" s="8"/>
    </row>
    <row r="165" spans="1:1" x14ac:dyDescent="0.35">
      <c r="A165" s="8"/>
    </row>
    <row r="166" spans="1:1" x14ac:dyDescent="0.35">
      <c r="A166" s="8"/>
    </row>
    <row r="167" spans="1:1" x14ac:dyDescent="0.35">
      <c r="A167" s="8"/>
    </row>
    <row r="168" spans="1:1" x14ac:dyDescent="0.35">
      <c r="A168" s="8"/>
    </row>
    <row r="169" spans="1:1" x14ac:dyDescent="0.35">
      <c r="A169" s="8"/>
    </row>
    <row r="170" spans="1:1" x14ac:dyDescent="0.35">
      <c r="A170" s="8"/>
    </row>
    <row r="171" spans="1:1" x14ac:dyDescent="0.35">
      <c r="A171" s="8"/>
    </row>
    <row r="172" spans="1:1" x14ac:dyDescent="0.35">
      <c r="A172" s="8"/>
    </row>
    <row r="173" spans="1:1" x14ac:dyDescent="0.35">
      <c r="A173" s="8"/>
    </row>
    <row r="174" spans="1:1" x14ac:dyDescent="0.35">
      <c r="A174" s="8"/>
    </row>
    <row r="175" spans="1:1" x14ac:dyDescent="0.35">
      <c r="A175" s="8"/>
    </row>
    <row r="176" spans="1:1" x14ac:dyDescent="0.35">
      <c r="A176" s="8"/>
    </row>
    <row r="177" spans="1:1" x14ac:dyDescent="0.35">
      <c r="A177" s="8"/>
    </row>
    <row r="178" spans="1:1" x14ac:dyDescent="0.35">
      <c r="A178" s="8"/>
    </row>
    <row r="179" spans="1:1" x14ac:dyDescent="0.35">
      <c r="A179" s="8"/>
    </row>
    <row r="180" spans="1:1" x14ac:dyDescent="0.35">
      <c r="A180" s="8"/>
    </row>
    <row r="181" spans="1:1" x14ac:dyDescent="0.35">
      <c r="A181" s="8"/>
    </row>
    <row r="182" spans="1:1" x14ac:dyDescent="0.35">
      <c r="A182" s="8"/>
    </row>
    <row r="183" spans="1:1" x14ac:dyDescent="0.35">
      <c r="A183" s="8"/>
    </row>
    <row r="184" spans="1:1" x14ac:dyDescent="0.35">
      <c r="A184" s="8"/>
    </row>
    <row r="185" spans="1:1" x14ac:dyDescent="0.35">
      <c r="A185" s="8"/>
    </row>
    <row r="186" spans="1:1" x14ac:dyDescent="0.35">
      <c r="A186" s="8"/>
    </row>
    <row r="187" spans="1:1" x14ac:dyDescent="0.35">
      <c r="A187" s="8"/>
    </row>
    <row r="188" spans="1:1" x14ac:dyDescent="0.35">
      <c r="A188" s="8"/>
    </row>
    <row r="189" spans="1:1" x14ac:dyDescent="0.35">
      <c r="A189" s="8"/>
    </row>
    <row r="190" spans="1:1" x14ac:dyDescent="0.35">
      <c r="A190" s="8"/>
    </row>
    <row r="191" spans="1:1" x14ac:dyDescent="0.35">
      <c r="A191" s="8"/>
    </row>
    <row r="192" spans="1:1" x14ac:dyDescent="0.35">
      <c r="A192" s="8"/>
    </row>
    <row r="193" spans="1:1" x14ac:dyDescent="0.35">
      <c r="A193" s="8"/>
    </row>
    <row r="194" spans="1:1" x14ac:dyDescent="0.35">
      <c r="A194" s="8"/>
    </row>
    <row r="195" spans="1:1" x14ac:dyDescent="0.35">
      <c r="A195" s="8"/>
    </row>
    <row r="196" spans="1:1" x14ac:dyDescent="0.35">
      <c r="A196" s="8"/>
    </row>
    <row r="197" spans="1:1" x14ac:dyDescent="0.35">
      <c r="A197" s="8"/>
    </row>
    <row r="198" spans="1:1" x14ac:dyDescent="0.35">
      <c r="A198" s="8"/>
    </row>
    <row r="199" spans="1:1" x14ac:dyDescent="0.35">
      <c r="A199" s="8"/>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31"/>
  <sheetViews>
    <sheetView tabSelected="1" workbookViewId="0">
      <selection activeCell="A36" sqref="A31:XFD36"/>
    </sheetView>
  </sheetViews>
  <sheetFormatPr defaultColWidth="8.81640625" defaultRowHeight="14.5" x14ac:dyDescent="0.35"/>
  <cols>
    <col min="2" max="2" width="44.36328125" customWidth="1"/>
    <col min="3" max="3" width="57.81640625" customWidth="1"/>
  </cols>
  <sheetData>
    <row r="1" spans="2:3" ht="23" x14ac:dyDescent="0.35">
      <c r="B1" s="23" t="s">
        <v>14</v>
      </c>
    </row>
    <row r="2" spans="2:3" ht="15" thickBot="1" x14ac:dyDescent="0.4">
      <c r="B2" s="2"/>
    </row>
    <row r="3" spans="2:3" ht="16" customHeight="1" thickBot="1" x14ac:dyDescent="0.4">
      <c r="B3" s="18" t="s">
        <v>15</v>
      </c>
      <c r="C3" s="19" t="s">
        <v>392</v>
      </c>
    </row>
    <row r="4" spans="2:3" ht="16" customHeight="1" thickBot="1" x14ac:dyDescent="0.4">
      <c r="B4" s="20"/>
      <c r="C4" s="119"/>
    </row>
    <row r="5" spans="2:3" ht="16" customHeight="1" thickBot="1" x14ac:dyDescent="0.4">
      <c r="B5" s="18" t="s">
        <v>16</v>
      </c>
      <c r="C5" s="119"/>
    </row>
    <row r="6" spans="2:3" ht="16" customHeight="1" thickBot="1" x14ac:dyDescent="0.4">
      <c r="B6" s="21" t="s">
        <v>17</v>
      </c>
      <c r="C6" s="109"/>
    </row>
    <row r="7" spans="2:3" ht="16" customHeight="1" thickBot="1" x14ac:dyDescent="0.4">
      <c r="B7" s="21" t="s">
        <v>18</v>
      </c>
      <c r="C7" s="22"/>
    </row>
    <row r="8" spans="2:3" ht="16" customHeight="1" thickBot="1" x14ac:dyDescent="0.4">
      <c r="B8" s="21" t="s">
        <v>19</v>
      </c>
      <c r="C8" s="22"/>
    </row>
    <row r="9" spans="2:3" ht="16" customHeight="1" thickBot="1" x14ac:dyDescent="0.4">
      <c r="B9" s="21" t="s">
        <v>20</v>
      </c>
      <c r="C9" s="113"/>
    </row>
    <row r="10" spans="2:3" ht="16" customHeight="1" thickBot="1" x14ac:dyDescent="0.4">
      <c r="B10" s="21" t="s">
        <v>146</v>
      </c>
      <c r="C10" s="113"/>
    </row>
    <row r="11" spans="2:3" ht="16" thickBot="1" x14ac:dyDescent="0.4">
      <c r="B11" s="18" t="s">
        <v>363</v>
      </c>
      <c r="C11" s="109"/>
    </row>
    <row r="12" spans="2:3" ht="16" thickBot="1" x14ac:dyDescent="0.4">
      <c r="B12" s="18" t="s">
        <v>364</v>
      </c>
      <c r="C12" s="120"/>
    </row>
    <row r="13" spans="2:3" ht="16" thickBot="1" x14ac:dyDescent="0.4">
      <c r="B13" s="24"/>
      <c r="C13" s="24"/>
    </row>
    <row r="14" spans="2:3" ht="34.5" customHeight="1" thickBot="1" x14ac:dyDescent="0.4">
      <c r="B14" s="18" t="s">
        <v>21</v>
      </c>
      <c r="C14" s="121"/>
    </row>
    <row r="15" spans="2:3" ht="34.5" customHeight="1" thickBot="1" x14ac:dyDescent="0.4">
      <c r="B15" s="18" t="s">
        <v>394</v>
      </c>
      <c r="C15" s="122"/>
    </row>
    <row r="16" spans="2:3" ht="52.5" customHeight="1" thickBot="1" x14ac:dyDescent="0.4">
      <c r="B16" s="123" t="s">
        <v>22</v>
      </c>
      <c r="C16" s="121"/>
    </row>
    <row r="17" spans="2:3" ht="16" thickBot="1" x14ac:dyDescent="0.4">
      <c r="B17" s="24"/>
      <c r="C17" s="24"/>
    </row>
    <row r="18" spans="2:3" ht="23.25" customHeight="1" x14ac:dyDescent="0.35">
      <c r="B18" s="25" t="s">
        <v>24</v>
      </c>
      <c r="C18" s="149"/>
    </row>
    <row r="19" spans="2:3" ht="26.25" customHeight="1" thickBot="1" x14ac:dyDescent="0.4">
      <c r="B19" s="26" t="s">
        <v>25</v>
      </c>
      <c r="C19" s="150"/>
    </row>
    <row r="21" spans="2:3" ht="15.5" x14ac:dyDescent="0.35">
      <c r="B21" s="45" t="s">
        <v>397</v>
      </c>
    </row>
    <row r="22" spans="2:3" ht="38.5" customHeight="1" x14ac:dyDescent="0.35">
      <c r="B22" s="9" t="s">
        <v>398</v>
      </c>
    </row>
    <row r="23" spans="2:3" ht="38.5" customHeight="1" x14ac:dyDescent="0.35">
      <c r="B23" s="9" t="s">
        <v>399</v>
      </c>
    </row>
    <row r="24" spans="2:3" ht="38.5" customHeight="1" x14ac:dyDescent="0.35">
      <c r="B24" s="9" t="s">
        <v>400</v>
      </c>
    </row>
    <row r="25" spans="2:3" ht="38.5" customHeight="1" x14ac:dyDescent="0.35">
      <c r="B25" s="9" t="s">
        <v>401</v>
      </c>
    </row>
    <row r="26" spans="2:3" ht="38.5" customHeight="1" x14ac:dyDescent="0.35">
      <c r="B26" s="9" t="s">
        <v>402</v>
      </c>
    </row>
    <row r="27" spans="2:3" ht="38.5" customHeight="1" x14ac:dyDescent="0.35">
      <c r="B27" s="79" t="s">
        <v>403</v>
      </c>
    </row>
    <row r="28" spans="2:3" ht="51" customHeight="1" x14ac:dyDescent="0.35">
      <c r="B28" s="9" t="s">
        <v>404</v>
      </c>
    </row>
    <row r="29" spans="2:3" ht="38.5" customHeight="1" x14ac:dyDescent="0.35">
      <c r="B29" s="9" t="s">
        <v>405</v>
      </c>
    </row>
    <row r="30" spans="2:3" ht="42" x14ac:dyDescent="0.35">
      <c r="B30" s="171" t="s">
        <v>427</v>
      </c>
    </row>
    <row r="31" spans="2:3" x14ac:dyDescent="0.35">
      <c r="B31" s="134" t="s">
        <v>406</v>
      </c>
    </row>
  </sheetData>
  <mergeCells count="1">
    <mergeCell ref="C18:C19"/>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254000</xdr:colOff>
                    <xdr:row>21</xdr:row>
                    <xdr:rowOff>190500</xdr:rowOff>
                  </from>
                  <to>
                    <xdr:col>2</xdr:col>
                    <xdr:colOff>552450</xdr:colOff>
                    <xdr:row>21</xdr:row>
                    <xdr:rowOff>476250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254000</xdr:colOff>
                    <xdr:row>22</xdr:row>
                    <xdr:rowOff>190500</xdr:rowOff>
                  </from>
                  <to>
                    <xdr:col>2</xdr:col>
                    <xdr:colOff>552450</xdr:colOff>
                    <xdr:row>22</xdr:row>
                    <xdr:rowOff>476250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254000</xdr:colOff>
                    <xdr:row>23</xdr:row>
                    <xdr:rowOff>190500</xdr:rowOff>
                  </from>
                  <to>
                    <xdr:col>2</xdr:col>
                    <xdr:colOff>552450</xdr:colOff>
                    <xdr:row>23</xdr:row>
                    <xdr:rowOff>476250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254000</xdr:colOff>
                    <xdr:row>24</xdr:row>
                    <xdr:rowOff>190500</xdr:rowOff>
                  </from>
                  <to>
                    <xdr:col>2</xdr:col>
                    <xdr:colOff>552450</xdr:colOff>
                    <xdr:row>24</xdr:row>
                    <xdr:rowOff>476250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254000</xdr:colOff>
                    <xdr:row>25</xdr:row>
                    <xdr:rowOff>190500</xdr:rowOff>
                  </from>
                  <to>
                    <xdr:col>2</xdr:col>
                    <xdr:colOff>552450</xdr:colOff>
                    <xdr:row>25</xdr:row>
                    <xdr:rowOff>476250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254000</xdr:colOff>
                    <xdr:row>25</xdr:row>
                    <xdr:rowOff>190500</xdr:rowOff>
                  </from>
                  <to>
                    <xdr:col>2</xdr:col>
                    <xdr:colOff>552450</xdr:colOff>
                    <xdr:row>25</xdr:row>
                    <xdr:rowOff>476250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254000</xdr:colOff>
                    <xdr:row>26</xdr:row>
                    <xdr:rowOff>190500</xdr:rowOff>
                  </from>
                  <to>
                    <xdr:col>2</xdr:col>
                    <xdr:colOff>552450</xdr:colOff>
                    <xdr:row>26</xdr:row>
                    <xdr:rowOff>476250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254000</xdr:colOff>
                    <xdr:row>27</xdr:row>
                    <xdr:rowOff>190500</xdr:rowOff>
                  </from>
                  <to>
                    <xdr:col>2</xdr:col>
                    <xdr:colOff>552450</xdr:colOff>
                    <xdr:row>27</xdr:row>
                    <xdr:rowOff>476250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254000</xdr:colOff>
                    <xdr:row>28</xdr:row>
                    <xdr:rowOff>190500</xdr:rowOff>
                  </from>
                  <to>
                    <xdr:col>2</xdr:col>
                    <xdr:colOff>552450</xdr:colOff>
                    <xdr:row>28</xdr:row>
                    <xdr:rowOff>476250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254000</xdr:colOff>
                    <xdr:row>29</xdr:row>
                    <xdr:rowOff>190500</xdr:rowOff>
                  </from>
                  <to>
                    <xdr:col>2</xdr:col>
                    <xdr:colOff>552450</xdr:colOff>
                    <xdr:row>29</xdr:row>
                    <xdr:rowOff>476250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4"/>
  <sheetViews>
    <sheetView topLeftCell="A14" zoomScale="90" zoomScaleNormal="90" workbookViewId="0">
      <selection activeCell="D23" sqref="D23"/>
    </sheetView>
  </sheetViews>
  <sheetFormatPr defaultColWidth="8.6328125" defaultRowHeight="14" x14ac:dyDescent="0.3"/>
  <cols>
    <col min="1" max="1" width="8.6328125" style="6"/>
    <col min="2" max="2" width="59.36328125" style="6" customWidth="1"/>
    <col min="3" max="6" width="30.6328125" style="6" customWidth="1"/>
    <col min="7" max="7" width="23.453125" style="6" customWidth="1"/>
    <col min="8" max="16384" width="8.6328125" style="6"/>
  </cols>
  <sheetData>
    <row r="1" spans="1:7" x14ac:dyDescent="0.3">
      <c r="A1" s="70" t="s">
        <v>45</v>
      </c>
      <c r="B1" s="70" t="s">
        <v>46</v>
      </c>
      <c r="C1" s="70">
        <v>0</v>
      </c>
      <c r="D1" s="70">
        <v>1</v>
      </c>
      <c r="E1" s="70">
        <v>2</v>
      </c>
      <c r="F1" s="70">
        <v>3</v>
      </c>
      <c r="G1" s="70" t="s">
        <v>47</v>
      </c>
    </row>
    <row r="2" spans="1:7" x14ac:dyDescent="0.3">
      <c r="A2" s="70"/>
      <c r="B2" s="70"/>
      <c r="C2" s="70" t="s">
        <v>48</v>
      </c>
      <c r="D2" s="70" t="s">
        <v>49</v>
      </c>
      <c r="E2" s="70" t="s">
        <v>50</v>
      </c>
      <c r="F2" s="70" t="s">
        <v>51</v>
      </c>
      <c r="G2" s="70"/>
    </row>
    <row r="3" spans="1:7" ht="70" x14ac:dyDescent="0.3">
      <c r="A3" s="40">
        <v>1</v>
      </c>
      <c r="B3" s="66" t="s">
        <v>123</v>
      </c>
      <c r="C3" s="66" t="s">
        <v>274</v>
      </c>
      <c r="D3" s="66" t="s">
        <v>293</v>
      </c>
      <c r="E3" s="66" t="s">
        <v>294</v>
      </c>
      <c r="F3" s="66" t="s">
        <v>295</v>
      </c>
      <c r="G3" s="41">
        <v>0.03</v>
      </c>
    </row>
    <row r="4" spans="1:7" ht="28" x14ac:dyDescent="0.3">
      <c r="A4" s="40">
        <v>2</v>
      </c>
      <c r="B4" s="66" t="s">
        <v>129</v>
      </c>
      <c r="C4" s="66" t="s">
        <v>124</v>
      </c>
      <c r="D4" s="66" t="s">
        <v>125</v>
      </c>
      <c r="E4" s="66" t="s">
        <v>126</v>
      </c>
      <c r="F4" s="66" t="s">
        <v>127</v>
      </c>
      <c r="G4" s="41">
        <v>0.1</v>
      </c>
    </row>
    <row r="5" spans="1:7" ht="84" x14ac:dyDescent="0.3">
      <c r="A5" s="40">
        <v>3</v>
      </c>
      <c r="B5" s="66" t="s">
        <v>128</v>
      </c>
      <c r="C5" s="66" t="s">
        <v>265</v>
      </c>
      <c r="D5" s="66" t="s">
        <v>266</v>
      </c>
      <c r="E5" s="66" t="s">
        <v>267</v>
      </c>
      <c r="F5" s="66" t="s">
        <v>268</v>
      </c>
      <c r="G5" s="41">
        <v>0.08</v>
      </c>
    </row>
    <row r="6" spans="1:7" ht="84" x14ac:dyDescent="0.3">
      <c r="A6" s="40">
        <v>4</v>
      </c>
      <c r="B6" s="77" t="s">
        <v>130</v>
      </c>
      <c r="C6" s="77" t="s">
        <v>131</v>
      </c>
      <c r="D6" s="77" t="s">
        <v>132</v>
      </c>
      <c r="E6" s="77" t="s">
        <v>269</v>
      </c>
      <c r="F6" s="77" t="s">
        <v>270</v>
      </c>
      <c r="G6" s="41">
        <v>0.08</v>
      </c>
    </row>
    <row r="7" spans="1:7" ht="115.5" customHeight="1" x14ac:dyDescent="0.3">
      <c r="A7" s="40">
        <v>5</v>
      </c>
      <c r="B7" s="77" t="s">
        <v>137</v>
      </c>
      <c r="C7" s="77" t="s">
        <v>133</v>
      </c>
      <c r="D7" s="77" t="s">
        <v>134</v>
      </c>
      <c r="E7" s="77" t="s">
        <v>135</v>
      </c>
      <c r="F7" s="77" t="s">
        <v>136</v>
      </c>
      <c r="G7" s="41">
        <v>0.08</v>
      </c>
    </row>
    <row r="8" spans="1:7" ht="210" x14ac:dyDescent="0.3">
      <c r="A8" s="40">
        <v>6</v>
      </c>
      <c r="B8" s="66" t="s">
        <v>251</v>
      </c>
      <c r="C8" s="66" t="s">
        <v>138</v>
      </c>
      <c r="D8" s="66" t="s">
        <v>139</v>
      </c>
      <c r="E8" s="66" t="s">
        <v>140</v>
      </c>
      <c r="F8" s="66" t="s">
        <v>141</v>
      </c>
      <c r="G8" s="41">
        <v>0.08</v>
      </c>
    </row>
    <row r="9" spans="1:7" ht="56" x14ac:dyDescent="0.3">
      <c r="A9" s="40">
        <v>7</v>
      </c>
      <c r="B9" s="66" t="s">
        <v>247</v>
      </c>
      <c r="C9" s="66" t="s">
        <v>52</v>
      </c>
      <c r="D9" s="66" t="s">
        <v>53</v>
      </c>
      <c r="E9" s="66" t="s">
        <v>54</v>
      </c>
      <c r="F9" s="66" t="s">
        <v>55</v>
      </c>
      <c r="G9" s="41">
        <v>0.04</v>
      </c>
    </row>
    <row r="10" spans="1:7" ht="182" x14ac:dyDescent="0.3">
      <c r="A10" s="40">
        <v>8</v>
      </c>
      <c r="B10" s="66" t="s">
        <v>256</v>
      </c>
      <c r="C10" s="66" t="s">
        <v>248</v>
      </c>
      <c r="D10" s="66" t="s">
        <v>297</v>
      </c>
      <c r="E10" s="66" t="s">
        <v>298</v>
      </c>
      <c r="F10" s="66" t="s">
        <v>299</v>
      </c>
      <c r="G10" s="41">
        <v>0.05</v>
      </c>
    </row>
    <row r="11" spans="1:7" ht="98" x14ac:dyDescent="0.3">
      <c r="A11" s="40">
        <v>9</v>
      </c>
      <c r="B11" s="66" t="s">
        <v>252</v>
      </c>
      <c r="C11" s="66" t="s">
        <v>341</v>
      </c>
      <c r="D11" s="66" t="s">
        <v>253</v>
      </c>
      <c r="E11" s="66" t="s">
        <v>342</v>
      </c>
      <c r="F11" s="66" t="s">
        <v>254</v>
      </c>
      <c r="G11" s="41">
        <v>0.05</v>
      </c>
    </row>
    <row r="12" spans="1:7" ht="257.25" customHeight="1" x14ac:dyDescent="0.3">
      <c r="A12" s="40">
        <v>10</v>
      </c>
      <c r="B12" s="66" t="s">
        <v>257</v>
      </c>
      <c r="C12" s="66" t="s">
        <v>258</v>
      </c>
      <c r="D12" s="66" t="s">
        <v>259</v>
      </c>
      <c r="E12" s="66" t="s">
        <v>260</v>
      </c>
      <c r="F12" s="66" t="s">
        <v>261</v>
      </c>
      <c r="G12" s="41">
        <v>0.04</v>
      </c>
    </row>
    <row r="13" spans="1:7" ht="70" x14ac:dyDescent="0.3">
      <c r="A13" s="40">
        <v>11</v>
      </c>
      <c r="B13" s="66" t="s">
        <v>56</v>
      </c>
      <c r="C13" s="66" t="s">
        <v>57</v>
      </c>
      <c r="D13" s="66" t="s">
        <v>58</v>
      </c>
      <c r="E13" s="66" t="s">
        <v>59</v>
      </c>
      <c r="F13" s="66" t="s">
        <v>60</v>
      </c>
      <c r="G13" s="41">
        <v>0.04</v>
      </c>
    </row>
    <row r="14" spans="1:7" ht="70" x14ac:dyDescent="0.3">
      <c r="A14" s="40">
        <v>12</v>
      </c>
      <c r="B14" s="78" t="s">
        <v>122</v>
      </c>
      <c r="C14" s="78" t="s">
        <v>118</v>
      </c>
      <c r="D14" s="78" t="s">
        <v>119</v>
      </c>
      <c r="E14" s="78" t="s">
        <v>120</v>
      </c>
      <c r="F14" s="78" t="s">
        <v>121</v>
      </c>
      <c r="G14" s="67">
        <v>0.09</v>
      </c>
    </row>
    <row r="15" spans="1:7" ht="138.75" customHeight="1" x14ac:dyDescent="0.3">
      <c r="A15" s="40">
        <v>13</v>
      </c>
      <c r="B15" s="78" t="s">
        <v>242</v>
      </c>
      <c r="C15" s="78" t="s">
        <v>243</v>
      </c>
      <c r="D15" s="78" t="s">
        <v>244</v>
      </c>
      <c r="E15" s="78" t="s">
        <v>245</v>
      </c>
      <c r="F15" s="78" t="s">
        <v>246</v>
      </c>
      <c r="G15" s="67">
        <v>0.03</v>
      </c>
    </row>
    <row r="16" spans="1:7" ht="160.5" customHeight="1" x14ac:dyDescent="0.3">
      <c r="A16" s="40">
        <v>14</v>
      </c>
      <c r="B16" s="78" t="s">
        <v>288</v>
      </c>
      <c r="C16" s="78" t="s">
        <v>289</v>
      </c>
      <c r="D16" s="78" t="s">
        <v>290</v>
      </c>
      <c r="E16" s="78" t="s">
        <v>292</v>
      </c>
      <c r="F16" s="78" t="s">
        <v>291</v>
      </c>
      <c r="G16" s="67">
        <v>0.02</v>
      </c>
    </row>
    <row r="17" spans="1:7" ht="144.75" customHeight="1" x14ac:dyDescent="0.3">
      <c r="A17" s="40">
        <v>15</v>
      </c>
      <c r="B17" s="78" t="s">
        <v>112</v>
      </c>
      <c r="C17" s="78" t="s">
        <v>113</v>
      </c>
      <c r="D17" s="78" t="s">
        <v>114</v>
      </c>
      <c r="E17" s="78" t="s">
        <v>115</v>
      </c>
      <c r="F17" s="78" t="s">
        <v>116</v>
      </c>
      <c r="G17" s="67">
        <v>0.1</v>
      </c>
    </row>
    <row r="18" spans="1:7" ht="28" x14ac:dyDescent="0.3">
      <c r="A18" s="40">
        <v>16</v>
      </c>
      <c r="B18" s="78" t="s">
        <v>106</v>
      </c>
      <c r="C18" s="78" t="s">
        <v>108</v>
      </c>
      <c r="D18" s="78" t="s">
        <v>109</v>
      </c>
      <c r="E18" s="78" t="s">
        <v>110</v>
      </c>
      <c r="F18" s="78" t="s">
        <v>111</v>
      </c>
      <c r="G18" s="67">
        <v>0.09</v>
      </c>
    </row>
    <row r="20" spans="1:7" x14ac:dyDescent="0.3">
      <c r="B20" s="36"/>
      <c r="C20" s="36" t="s">
        <v>104</v>
      </c>
      <c r="D20" s="36" t="s">
        <v>286</v>
      </c>
      <c r="G20" s="69">
        <f>SUM(G3:G18)</f>
        <v>1.0000000000000002</v>
      </c>
    </row>
    <row r="21" spans="1:7" x14ac:dyDescent="0.3">
      <c r="B21" s="36" t="s">
        <v>77</v>
      </c>
      <c r="C21" s="36"/>
      <c r="D21" s="36" t="s">
        <v>300</v>
      </c>
    </row>
    <row r="22" spans="1:7" x14ac:dyDescent="0.3">
      <c r="B22" s="36" t="s">
        <v>103</v>
      </c>
      <c r="C22" s="68"/>
      <c r="D22" s="36" t="s">
        <v>301</v>
      </c>
    </row>
    <row r="23" spans="1:7" x14ac:dyDescent="0.3">
      <c r="B23" s="36" t="s">
        <v>76</v>
      </c>
      <c r="C23" s="36"/>
      <c r="D23" s="36" t="s">
        <v>302</v>
      </c>
    </row>
    <row r="24" spans="1:7" x14ac:dyDescent="0.3">
      <c r="B24" s="36" t="s">
        <v>105</v>
      </c>
      <c r="C24" s="36"/>
      <c r="D24" s="36" t="s">
        <v>303</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4"/>
  <sheetViews>
    <sheetView topLeftCell="A94" zoomScaleNormal="100" workbookViewId="0">
      <selection activeCell="B103" sqref="B103"/>
    </sheetView>
  </sheetViews>
  <sheetFormatPr defaultColWidth="8.81640625" defaultRowHeight="14.5" x14ac:dyDescent="0.35"/>
  <cols>
    <col min="1" max="1" width="17.1796875" customWidth="1"/>
    <col min="2" max="2" width="170.81640625" customWidth="1"/>
  </cols>
  <sheetData>
    <row r="1" spans="1:2" ht="28.5" customHeight="1" x14ac:dyDescent="0.5">
      <c r="A1" s="156" t="s">
        <v>26</v>
      </c>
      <c r="B1" s="156"/>
    </row>
    <row r="2" spans="1:2" x14ac:dyDescent="0.35">
      <c r="B2" s="2"/>
    </row>
    <row r="3" spans="1:2" x14ac:dyDescent="0.35">
      <c r="A3" s="4" t="s">
        <v>27</v>
      </c>
    </row>
    <row r="4" spans="1:2" x14ac:dyDescent="0.35">
      <c r="B4" s="2"/>
    </row>
    <row r="5" spans="1:2" x14ac:dyDescent="0.35">
      <c r="A5" s="5" t="s">
        <v>28</v>
      </c>
    </row>
    <row r="6" spans="1:2" ht="15" thickBot="1" x14ac:dyDescent="0.4">
      <c r="B6" s="2"/>
    </row>
    <row r="7" spans="1:2" ht="34.5" customHeight="1" thickBot="1" x14ac:dyDescent="0.4">
      <c r="B7" s="27" t="s">
        <v>72</v>
      </c>
    </row>
    <row r="8" spans="1:2" ht="35.25" customHeight="1" x14ac:dyDescent="0.35">
      <c r="B8" s="31" t="s">
        <v>159</v>
      </c>
    </row>
    <row r="9" spans="1:2" ht="32.25" customHeight="1" x14ac:dyDescent="0.35">
      <c r="B9" s="48" t="s">
        <v>147</v>
      </c>
    </row>
    <row r="10" spans="1:2" ht="17.25" customHeight="1" x14ac:dyDescent="0.35">
      <c r="B10" s="49" t="s">
        <v>148</v>
      </c>
    </row>
    <row r="11" spans="1:2" x14ac:dyDescent="0.35">
      <c r="B11" s="50" t="s">
        <v>149</v>
      </c>
    </row>
    <row r="12" spans="1:2" ht="14.5" customHeight="1" x14ac:dyDescent="0.35">
      <c r="B12" s="50" t="s">
        <v>150</v>
      </c>
    </row>
    <row r="13" spans="1:2" ht="16.5" customHeight="1" x14ac:dyDescent="0.35">
      <c r="B13" s="50" t="s">
        <v>151</v>
      </c>
    </row>
    <row r="14" spans="1:2" x14ac:dyDescent="0.35">
      <c r="A14" s="13"/>
      <c r="B14" s="50" t="s">
        <v>152</v>
      </c>
    </row>
    <row r="15" spans="1:2" x14ac:dyDescent="0.35">
      <c r="B15" s="49" t="s">
        <v>153</v>
      </c>
    </row>
    <row r="16" spans="1:2" x14ac:dyDescent="0.35">
      <c r="B16" s="50" t="s">
        <v>154</v>
      </c>
    </row>
    <row r="17" spans="2:2" x14ac:dyDescent="0.35">
      <c r="B17" s="50" t="s">
        <v>155</v>
      </c>
    </row>
    <row r="18" spans="2:2" ht="16" customHeight="1" x14ac:dyDescent="0.35">
      <c r="B18" s="50" t="s">
        <v>156</v>
      </c>
    </row>
    <row r="19" spans="2:2" x14ac:dyDescent="0.35">
      <c r="B19" s="50" t="s">
        <v>157</v>
      </c>
    </row>
    <row r="20" spans="2:2" ht="29" x14ac:dyDescent="0.35">
      <c r="B20" s="52" t="s">
        <v>158</v>
      </c>
    </row>
    <row r="21" spans="2:2" x14ac:dyDescent="0.35">
      <c r="B21" s="30"/>
    </row>
    <row r="22" spans="2:2" ht="15" thickBot="1" x14ac:dyDescent="0.4">
      <c r="B22" s="51"/>
    </row>
    <row r="23" spans="2:2" ht="20" customHeight="1" thickBot="1" x14ac:dyDescent="0.4">
      <c r="B23" s="126" t="s">
        <v>395</v>
      </c>
    </row>
    <row r="24" spans="2:2" ht="66.5" customHeight="1" thickBot="1" x14ac:dyDescent="0.4">
      <c r="B24" s="125"/>
    </row>
    <row r="25" spans="2:2" ht="32.5" customHeight="1" x14ac:dyDescent="0.35">
      <c r="B25" s="28" t="s">
        <v>171</v>
      </c>
    </row>
    <row r="26" spans="2:2" ht="29.25" customHeight="1" x14ac:dyDescent="0.35">
      <c r="B26" s="48" t="s">
        <v>164</v>
      </c>
    </row>
    <row r="27" spans="2:2" x14ac:dyDescent="0.35">
      <c r="B27" s="55" t="s">
        <v>165</v>
      </c>
    </row>
    <row r="28" spans="2:2" x14ac:dyDescent="0.35">
      <c r="B28" s="49" t="s">
        <v>166</v>
      </c>
    </row>
    <row r="29" spans="2:2" x14ac:dyDescent="0.35">
      <c r="B29" s="50" t="s">
        <v>167</v>
      </c>
    </row>
    <row r="30" spans="2:2" ht="28" x14ac:dyDescent="0.35">
      <c r="B30" s="50" t="s">
        <v>168</v>
      </c>
    </row>
    <row r="31" spans="2:2" ht="28" x14ac:dyDescent="0.35">
      <c r="B31" s="50" t="s">
        <v>169</v>
      </c>
    </row>
    <row r="32" spans="2:2" ht="15" thickBot="1" x14ac:dyDescent="0.4">
      <c r="B32" s="56" t="s">
        <v>170</v>
      </c>
    </row>
    <row r="33" spans="2:2" ht="17.5" customHeight="1" thickBot="1" x14ac:dyDescent="0.4">
      <c r="B33" s="126" t="s">
        <v>396</v>
      </c>
    </row>
    <row r="34" spans="2:2" ht="59" customHeight="1" thickBot="1" x14ac:dyDescent="0.4">
      <c r="B34" s="125"/>
    </row>
    <row r="35" spans="2:2" ht="43.5" customHeight="1" x14ac:dyDescent="0.35">
      <c r="B35" s="28" t="s">
        <v>255</v>
      </c>
    </row>
    <row r="36" spans="2:2" ht="31" customHeight="1" x14ac:dyDescent="0.35">
      <c r="B36" s="62" t="s">
        <v>250</v>
      </c>
    </row>
    <row r="37" spans="2:2" ht="204.5" customHeight="1" thickBot="1" x14ac:dyDescent="0.4">
      <c r="B37" s="28" t="s">
        <v>296</v>
      </c>
    </row>
    <row r="38" spans="2:2" ht="23" customHeight="1" thickBot="1" x14ac:dyDescent="0.4">
      <c r="B38" s="126" t="s">
        <v>396</v>
      </c>
    </row>
    <row r="39" spans="2:2" ht="55" customHeight="1" thickBot="1" x14ac:dyDescent="0.4">
      <c r="B39" s="125"/>
    </row>
    <row r="40" spans="2:2" ht="37" customHeight="1" x14ac:dyDescent="0.35">
      <c r="B40" s="31" t="s">
        <v>249</v>
      </c>
    </row>
    <row r="41" spans="2:2" ht="23.5" customHeight="1" x14ac:dyDescent="0.35">
      <c r="B41" s="58" t="s">
        <v>178</v>
      </c>
    </row>
    <row r="42" spans="2:2" ht="41.25" customHeight="1" x14ac:dyDescent="0.35">
      <c r="B42" s="49" t="s">
        <v>179</v>
      </c>
    </row>
    <row r="43" spans="2:2" x14ac:dyDescent="0.35">
      <c r="B43" s="50" t="s">
        <v>180</v>
      </c>
    </row>
    <row r="44" spans="2:2" x14ac:dyDescent="0.35">
      <c r="B44" s="50" t="s">
        <v>181</v>
      </c>
    </row>
    <row r="45" spans="2:2" x14ac:dyDescent="0.35">
      <c r="B45" s="50" t="s">
        <v>182</v>
      </c>
    </row>
    <row r="46" spans="2:2" x14ac:dyDescent="0.35">
      <c r="B46" s="50" t="s">
        <v>183</v>
      </c>
    </row>
    <row r="47" spans="2:2" x14ac:dyDescent="0.35">
      <c r="B47" s="50" t="s">
        <v>184</v>
      </c>
    </row>
    <row r="48" spans="2:2" ht="28" x14ac:dyDescent="0.35">
      <c r="B48" s="49" t="s">
        <v>185</v>
      </c>
    </row>
    <row r="49" spans="2:2" x14ac:dyDescent="0.35">
      <c r="B49" s="50" t="s">
        <v>186</v>
      </c>
    </row>
    <row r="50" spans="2:2" x14ac:dyDescent="0.35">
      <c r="B50" s="50" t="s">
        <v>187</v>
      </c>
    </row>
    <row r="51" spans="2:2" x14ac:dyDescent="0.35">
      <c r="B51" s="50" t="s">
        <v>188</v>
      </c>
    </row>
    <row r="52" spans="2:2" x14ac:dyDescent="0.35">
      <c r="B52" s="50" t="s">
        <v>189</v>
      </c>
    </row>
    <row r="53" spans="2:2" ht="15" thickBot="1" x14ac:dyDescent="0.4">
      <c r="B53" s="57" t="s">
        <v>190</v>
      </c>
    </row>
    <row r="54" spans="2:2" ht="24.5" customHeight="1" thickBot="1" x14ac:dyDescent="0.4">
      <c r="B54" s="126" t="s">
        <v>396</v>
      </c>
    </row>
    <row r="55" spans="2:2" ht="61.5" customHeight="1" thickBot="1" x14ac:dyDescent="0.4">
      <c r="B55" s="124"/>
    </row>
    <row r="56" spans="2:2" ht="157" hidden="1" customHeight="1" thickBot="1" x14ac:dyDescent="0.4">
      <c r="B56" s="125"/>
    </row>
    <row r="57" spans="2:2" ht="30.75" customHeight="1" x14ac:dyDescent="0.35">
      <c r="B57" s="31" t="s">
        <v>264</v>
      </c>
    </row>
    <row r="58" spans="2:2" ht="31.5" customHeight="1" x14ac:dyDescent="0.35">
      <c r="B58" s="48" t="s">
        <v>192</v>
      </c>
    </row>
    <row r="59" spans="2:2" ht="28" x14ac:dyDescent="0.35">
      <c r="B59" s="49" t="s">
        <v>193</v>
      </c>
    </row>
    <row r="60" spans="2:2" x14ac:dyDescent="0.35">
      <c r="B60" s="50" t="s">
        <v>194</v>
      </c>
    </row>
    <row r="61" spans="2:2" x14ac:dyDescent="0.35">
      <c r="B61" s="50" t="s">
        <v>195</v>
      </c>
    </row>
    <row r="62" spans="2:2" x14ac:dyDescent="0.35">
      <c r="B62" s="50" t="s">
        <v>196</v>
      </c>
    </row>
    <row r="63" spans="2:2" x14ac:dyDescent="0.35">
      <c r="B63" s="50" t="s">
        <v>197</v>
      </c>
    </row>
    <row r="64" spans="2:2" x14ac:dyDescent="0.35">
      <c r="B64" s="50" t="s">
        <v>198</v>
      </c>
    </row>
    <row r="65" spans="2:2" x14ac:dyDescent="0.35">
      <c r="B65" s="50" t="s">
        <v>199</v>
      </c>
    </row>
    <row r="66" spans="2:2" x14ac:dyDescent="0.35">
      <c r="B66" s="59" t="s">
        <v>200</v>
      </c>
    </row>
    <row r="67" spans="2:2" x14ac:dyDescent="0.35">
      <c r="B67" s="49" t="s">
        <v>201</v>
      </c>
    </row>
    <row r="68" spans="2:2" ht="28" x14ac:dyDescent="0.35">
      <c r="B68" s="49" t="s">
        <v>202</v>
      </c>
    </row>
    <row r="69" spans="2:2" ht="28" x14ac:dyDescent="0.35">
      <c r="B69" s="49" t="s">
        <v>203</v>
      </c>
    </row>
    <row r="70" spans="2:2" ht="15" thickBot="1" x14ac:dyDescent="0.4">
      <c r="B70" s="56" t="s">
        <v>204</v>
      </c>
    </row>
    <row r="71" spans="2:2" ht="23.5" customHeight="1" thickBot="1" x14ac:dyDescent="0.4">
      <c r="B71" s="127" t="s">
        <v>396</v>
      </c>
    </row>
    <row r="72" spans="2:2" ht="68.5" customHeight="1" thickBot="1" x14ac:dyDescent="0.4">
      <c r="B72" s="125"/>
    </row>
    <row r="73" spans="2:2" ht="15" thickBot="1" x14ac:dyDescent="0.4"/>
    <row r="74" spans="2:2" ht="27.75" customHeight="1" thickBot="1" x14ac:dyDescent="0.4">
      <c r="B74" s="27" t="s">
        <v>30</v>
      </c>
    </row>
    <row r="75" spans="2:2" ht="18" x14ac:dyDescent="0.35">
      <c r="B75" s="62" t="s">
        <v>31</v>
      </c>
    </row>
    <row r="76" spans="2:2" ht="41.25" customHeight="1" x14ac:dyDescent="0.35">
      <c r="B76" s="28" t="s">
        <v>32</v>
      </c>
    </row>
    <row r="77" spans="2:2" ht="37" customHeight="1" thickBot="1" x14ac:dyDescent="0.4">
      <c r="B77" s="28" t="s">
        <v>33</v>
      </c>
    </row>
    <row r="78" spans="2:2" ht="120" customHeight="1" thickBot="1" x14ac:dyDescent="0.4">
      <c r="B78" s="63" t="s">
        <v>236</v>
      </c>
    </row>
    <row r="79" spans="2:2" ht="29" customHeight="1" thickBot="1" x14ac:dyDescent="0.4">
      <c r="B79" s="128" t="s">
        <v>29</v>
      </c>
    </row>
    <row r="80" spans="2:2" ht="69.5" customHeight="1" x14ac:dyDescent="0.35">
      <c r="B80" s="151"/>
    </row>
    <row r="81" spans="2:2" ht="17.5" customHeight="1" thickBot="1" x14ac:dyDescent="0.4">
      <c r="B81" s="152"/>
    </row>
    <row r="82" spans="2:2" ht="31" customHeight="1" thickBot="1" x14ac:dyDescent="0.4">
      <c r="B82" s="32" t="s">
        <v>240</v>
      </c>
    </row>
    <row r="83" spans="2:2" ht="39.75" customHeight="1" thickBot="1" x14ac:dyDescent="0.4">
      <c r="B83" s="29" t="s">
        <v>280</v>
      </c>
    </row>
    <row r="84" spans="2:2" ht="45" customHeight="1" thickBot="1" x14ac:dyDescent="0.4">
      <c r="B84" s="28" t="s">
        <v>281</v>
      </c>
    </row>
    <row r="85" spans="2:2" ht="22" customHeight="1" thickBot="1" x14ac:dyDescent="0.4">
      <c r="B85" s="128" t="s">
        <v>29</v>
      </c>
    </row>
    <row r="86" spans="2:2" x14ac:dyDescent="0.35">
      <c r="B86" s="153"/>
    </row>
    <row r="87" spans="2:2" x14ac:dyDescent="0.35">
      <c r="B87" s="154"/>
    </row>
    <row r="88" spans="2:2" x14ac:dyDescent="0.35">
      <c r="B88" s="154"/>
    </row>
    <row r="89" spans="2:2" x14ac:dyDescent="0.35">
      <c r="B89" s="154"/>
    </row>
    <row r="90" spans="2:2" x14ac:dyDescent="0.35">
      <c r="B90" s="154"/>
    </row>
    <row r="91" spans="2:2" ht="15" thickBot="1" x14ac:dyDescent="0.4">
      <c r="B91" s="155"/>
    </row>
    <row r="92" spans="2:2" ht="15" thickBot="1" x14ac:dyDescent="0.4"/>
    <row r="93" spans="2:2" ht="33.75" customHeight="1" thickBot="1" x14ac:dyDescent="0.4">
      <c r="B93" s="32" t="s">
        <v>277</v>
      </c>
    </row>
    <row r="94" spans="2:2" ht="49" customHeight="1" thickBot="1" x14ac:dyDescent="0.4">
      <c r="B94" s="28" t="s">
        <v>273</v>
      </c>
    </row>
    <row r="95" spans="2:2" x14ac:dyDescent="0.35">
      <c r="B95" s="71" t="s">
        <v>279</v>
      </c>
    </row>
    <row r="96" spans="2:2" ht="15" thickBot="1" x14ac:dyDescent="0.4">
      <c r="B96" s="56"/>
    </row>
    <row r="97" spans="1:3" ht="19.5" customHeight="1" thickBot="1" x14ac:dyDescent="0.4">
      <c r="B97" s="128" t="s">
        <v>29</v>
      </c>
    </row>
    <row r="98" spans="1:3" ht="79.5" customHeight="1" thickBot="1" x14ac:dyDescent="0.4">
      <c r="B98" s="129"/>
    </row>
    <row r="99" spans="1:3" ht="30" customHeight="1" x14ac:dyDescent="0.35">
      <c r="B99" s="114"/>
    </row>
    <row r="100" spans="1:3" x14ac:dyDescent="0.35">
      <c r="B100" s="130" t="s">
        <v>278</v>
      </c>
    </row>
    <row r="101" spans="1:3" x14ac:dyDescent="0.35">
      <c r="B101" s="49" t="s">
        <v>271</v>
      </c>
    </row>
    <row r="102" spans="1:3" ht="28.5" thickBot="1" x14ac:dyDescent="0.4">
      <c r="B102" s="56" t="s">
        <v>272</v>
      </c>
    </row>
    <row r="103" spans="1:3" ht="25" customHeight="1" thickBot="1" x14ac:dyDescent="0.4">
      <c r="B103" s="128" t="s">
        <v>29</v>
      </c>
    </row>
    <row r="104" spans="1:3" ht="79" customHeight="1" thickBot="1" x14ac:dyDescent="0.4">
      <c r="B104" s="118"/>
    </row>
    <row r="105" spans="1:3" ht="15" thickBot="1" x14ac:dyDescent="0.4"/>
    <row r="106" spans="1:3" ht="15" thickBot="1" x14ac:dyDescent="0.4">
      <c r="B106" s="32" t="s">
        <v>275</v>
      </c>
    </row>
    <row r="107" spans="1:3" ht="38.25" customHeight="1" thickBot="1" x14ac:dyDescent="0.4">
      <c r="B107" s="29" t="s">
        <v>276</v>
      </c>
    </row>
    <row r="108" spans="1:3" ht="19.5" customHeight="1" thickBot="1" x14ac:dyDescent="0.4">
      <c r="B108" s="128" t="s">
        <v>29</v>
      </c>
    </row>
    <row r="109" spans="1:3" ht="88" customHeight="1" thickBot="1" x14ac:dyDescent="0.4">
      <c r="A109" s="131"/>
      <c r="B109" s="133"/>
      <c r="C109" s="131"/>
    </row>
    <row r="110" spans="1:3" x14ac:dyDescent="0.35">
      <c r="A110" s="131"/>
      <c r="B110" s="132"/>
      <c r="C110" s="131"/>
    </row>
    <row r="111" spans="1:3" x14ac:dyDescent="0.35">
      <c r="A111" s="131"/>
      <c r="B111" s="132"/>
      <c r="C111" s="131"/>
    </row>
    <row r="112" spans="1:3" x14ac:dyDescent="0.35">
      <c r="A112" s="131"/>
      <c r="B112" s="132"/>
      <c r="C112" s="131"/>
    </row>
    <row r="113" spans="1:3" x14ac:dyDescent="0.35">
      <c r="A113" s="131"/>
      <c r="B113" s="132"/>
      <c r="C113" s="131"/>
    </row>
    <row r="114" spans="1:3" ht="14.5" customHeight="1" x14ac:dyDescent="0.35"/>
  </sheetData>
  <mergeCells count="3">
    <mergeCell ref="B80:B81"/>
    <mergeCell ref="B86:B91"/>
    <mergeCell ref="A1:B1"/>
  </mergeCells>
  <hyperlinks>
    <hyperlink ref="B27" r:id="rId1" display="https://www.gov.uk/government/publications/physical-activity-guidelines-uk-chief-medical-officers-report" xr:uid="{00000000-0004-0000-0300-000000000000}"/>
    <hyperlink ref="B66" r:id="rId2" display="https://www.gov.uk/tax-free-childcare" xr:uid="{00000000-0004-0000-0300-000001000000}"/>
  </hyperlinks>
  <pageMargins left="0.7" right="0.7" top="0.75" bottom="0.75" header="0.3" footer="0.3"/>
  <pageSetup paperSize="9" orientation="portrait" verticalDpi="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2"/>
  <sheetViews>
    <sheetView workbookViewId="0">
      <selection activeCell="C28" sqref="C28:E31"/>
    </sheetView>
  </sheetViews>
  <sheetFormatPr defaultColWidth="8.6328125" defaultRowHeight="14" x14ac:dyDescent="0.3"/>
  <cols>
    <col min="1" max="1" width="8.6328125" style="6"/>
    <col min="2" max="2" width="32.453125" style="6" customWidth="1"/>
    <col min="3" max="3" width="26.1796875" style="6" customWidth="1"/>
    <col min="4" max="4" width="24.81640625" style="6" customWidth="1"/>
    <col min="5" max="5" width="22.1796875" style="6" customWidth="1"/>
    <col min="6" max="6" width="16.6328125" style="6" customWidth="1"/>
    <col min="7" max="7" width="23.81640625" style="6" customWidth="1"/>
    <col min="8" max="10" width="17.6328125" style="6" customWidth="1"/>
    <col min="11" max="16384" width="8.6328125" style="6"/>
  </cols>
  <sheetData>
    <row r="1" spans="1:10" ht="23.5" x14ac:dyDescent="0.55000000000000004">
      <c r="A1" s="161" t="s">
        <v>88</v>
      </c>
      <c r="B1" s="162"/>
    </row>
    <row r="2" spans="1:10" ht="23.5" x14ac:dyDescent="0.55000000000000004">
      <c r="A2" s="38"/>
      <c r="B2" s="39"/>
    </row>
    <row r="3" spans="1:10" ht="60" customHeight="1" x14ac:dyDescent="0.35">
      <c r="A3" s="36" t="s">
        <v>81</v>
      </c>
      <c r="B3" s="157" t="s">
        <v>82</v>
      </c>
      <c r="C3" s="158"/>
      <c r="D3" s="157"/>
      <c r="E3" s="158"/>
      <c r="F3" s="158"/>
      <c r="G3" s="158"/>
      <c r="H3" s="158"/>
    </row>
    <row r="4" spans="1:10" ht="73" customHeight="1" x14ac:dyDescent="0.35">
      <c r="A4" s="36" t="s">
        <v>83</v>
      </c>
      <c r="B4" s="157" t="s">
        <v>407</v>
      </c>
      <c r="C4" s="158"/>
      <c r="D4" s="157"/>
      <c r="E4" s="158"/>
      <c r="F4" s="158"/>
      <c r="G4" s="158"/>
      <c r="H4" s="158"/>
    </row>
    <row r="5" spans="1:10" ht="40" customHeight="1" x14ac:dyDescent="0.35">
      <c r="A5" s="36" t="s">
        <v>84</v>
      </c>
      <c r="B5" s="157" t="s">
        <v>85</v>
      </c>
      <c r="C5" s="158"/>
      <c r="D5" s="157"/>
      <c r="E5" s="158"/>
      <c r="F5" s="158"/>
      <c r="G5" s="158"/>
      <c r="H5" s="158"/>
    </row>
    <row r="6" spans="1:10" ht="67" customHeight="1" x14ac:dyDescent="0.35">
      <c r="A6" s="36" t="s">
        <v>86</v>
      </c>
      <c r="B6" s="157" t="s">
        <v>284</v>
      </c>
      <c r="C6" s="158"/>
      <c r="D6" s="157"/>
      <c r="E6" s="158"/>
      <c r="F6" s="158"/>
      <c r="G6" s="158"/>
      <c r="H6" s="158"/>
    </row>
    <row r="7" spans="1:10" ht="43.5" customHeight="1" x14ac:dyDescent="0.35">
      <c r="A7" s="36" t="s">
        <v>87</v>
      </c>
      <c r="B7" s="157" t="s">
        <v>117</v>
      </c>
      <c r="C7" s="158"/>
      <c r="D7" s="159"/>
      <c r="E7" s="160"/>
      <c r="F7" s="160"/>
      <c r="G7" s="160"/>
      <c r="H7" s="160"/>
    </row>
    <row r="8" spans="1:10" ht="43.5" customHeight="1" x14ac:dyDescent="0.35">
      <c r="A8" s="36" t="s">
        <v>408</v>
      </c>
      <c r="B8" s="157" t="s">
        <v>409</v>
      </c>
      <c r="C8" s="158"/>
      <c r="D8" s="159"/>
      <c r="E8" s="160"/>
      <c r="F8" s="160"/>
      <c r="G8" s="160"/>
      <c r="H8" s="160"/>
    </row>
    <row r="9" spans="1:10" ht="43.5" customHeight="1" x14ac:dyDescent="0.35">
      <c r="A9" s="36" t="s">
        <v>410</v>
      </c>
      <c r="B9" s="157" t="s">
        <v>411</v>
      </c>
      <c r="C9" s="158"/>
      <c r="D9" s="159"/>
      <c r="E9" s="160"/>
      <c r="F9" s="160"/>
      <c r="G9" s="160"/>
      <c r="H9" s="160"/>
    </row>
    <row r="10" spans="1:10" ht="58.5" customHeight="1" x14ac:dyDescent="0.3">
      <c r="A10" s="36" t="s">
        <v>282</v>
      </c>
      <c r="B10" s="163" t="s">
        <v>285</v>
      </c>
      <c r="C10" s="164"/>
      <c r="D10" s="163"/>
      <c r="E10" s="164"/>
      <c r="F10" s="164"/>
      <c r="G10" s="164"/>
      <c r="H10" s="164"/>
    </row>
    <row r="11" spans="1:10" ht="43.5" customHeight="1" x14ac:dyDescent="0.35">
      <c r="B11" s="9"/>
      <c r="C11" s="7"/>
      <c r="D11" s="9"/>
      <c r="E11" s="7"/>
      <c r="F11" s="7"/>
      <c r="G11" s="7"/>
      <c r="H11" s="7"/>
    </row>
    <row r="12" spans="1:10" s="9" customFormat="1" ht="84" x14ac:dyDescent="0.3">
      <c r="B12" s="37" t="s">
        <v>73</v>
      </c>
      <c r="C12" s="37" t="s">
        <v>89</v>
      </c>
      <c r="D12" s="37" t="s">
        <v>95</v>
      </c>
      <c r="E12" s="37" t="s">
        <v>412</v>
      </c>
      <c r="F12" s="37" t="s">
        <v>96</v>
      </c>
      <c r="G12" s="64" t="s">
        <v>237</v>
      </c>
      <c r="H12" s="37" t="s">
        <v>78</v>
      </c>
      <c r="I12" s="37" t="s">
        <v>79</v>
      </c>
      <c r="J12" s="37" t="s">
        <v>80</v>
      </c>
    </row>
    <row r="13" spans="1:10" x14ac:dyDescent="0.3">
      <c r="A13" s="6">
        <v>1</v>
      </c>
    </row>
    <row r="14" spans="1:10" x14ac:dyDescent="0.3">
      <c r="A14" s="6">
        <v>2</v>
      </c>
    </row>
    <row r="15" spans="1:10" x14ac:dyDescent="0.3">
      <c r="A15" s="6">
        <v>3</v>
      </c>
    </row>
    <row r="16" spans="1:10" x14ac:dyDescent="0.3">
      <c r="A16" s="6">
        <v>4</v>
      </c>
    </row>
    <row r="17" spans="1:5" x14ac:dyDescent="0.3">
      <c r="A17" s="6">
        <v>5</v>
      </c>
    </row>
    <row r="18" spans="1:5" x14ac:dyDescent="0.3">
      <c r="A18" s="6">
        <v>6</v>
      </c>
    </row>
    <row r="19" spans="1:5" x14ac:dyDescent="0.3">
      <c r="A19" s="6">
        <v>7</v>
      </c>
    </row>
    <row r="20" spans="1:5" x14ac:dyDescent="0.3">
      <c r="A20" s="6">
        <v>8</v>
      </c>
    </row>
    <row r="21" spans="1:5" x14ac:dyDescent="0.3">
      <c r="A21" s="6">
        <v>9</v>
      </c>
    </row>
    <row r="22" spans="1:5" x14ac:dyDescent="0.3">
      <c r="A22" s="6">
        <v>10</v>
      </c>
    </row>
    <row r="23" spans="1:5" x14ac:dyDescent="0.3">
      <c r="A23" s="6">
        <v>11</v>
      </c>
    </row>
    <row r="24" spans="1:5" x14ac:dyDescent="0.3">
      <c r="A24" s="6">
        <v>12</v>
      </c>
    </row>
    <row r="26" spans="1:5" ht="18" x14ac:dyDescent="0.4">
      <c r="B26" s="46" t="s">
        <v>283</v>
      </c>
    </row>
    <row r="27" spans="1:5" x14ac:dyDescent="0.3">
      <c r="B27" s="35" t="s">
        <v>90</v>
      </c>
      <c r="C27" s="35" t="s">
        <v>92</v>
      </c>
      <c r="D27" s="35" t="s">
        <v>93</v>
      </c>
      <c r="E27" s="35" t="s">
        <v>94</v>
      </c>
    </row>
    <row r="28" spans="1:5" x14ac:dyDescent="0.3">
      <c r="B28" s="35" t="s">
        <v>74</v>
      </c>
      <c r="C28" s="36"/>
      <c r="D28" s="36"/>
      <c r="E28" s="36"/>
    </row>
    <row r="29" spans="1:5" x14ac:dyDescent="0.3">
      <c r="B29" s="35" t="s">
        <v>31</v>
      </c>
      <c r="C29" s="36"/>
      <c r="D29" s="36"/>
      <c r="E29" s="36"/>
    </row>
    <row r="30" spans="1:5" x14ac:dyDescent="0.3">
      <c r="B30" s="35" t="s">
        <v>75</v>
      </c>
      <c r="C30" s="36"/>
      <c r="D30" s="36"/>
      <c r="E30" s="36"/>
    </row>
    <row r="31" spans="1:5" x14ac:dyDescent="0.3">
      <c r="B31" s="35" t="s">
        <v>91</v>
      </c>
      <c r="C31" s="36"/>
      <c r="D31" s="36"/>
      <c r="E31" s="36"/>
    </row>
    <row r="32" spans="1:5" x14ac:dyDescent="0.3">
      <c r="B32" s="35"/>
      <c r="C32" s="35"/>
      <c r="D32" s="35"/>
      <c r="E32" s="35"/>
    </row>
  </sheetData>
  <mergeCells count="17">
    <mergeCell ref="B10:C10"/>
    <mergeCell ref="D10:H10"/>
    <mergeCell ref="D3:H3"/>
    <mergeCell ref="D4:H4"/>
    <mergeCell ref="D5:H5"/>
    <mergeCell ref="D6:H6"/>
    <mergeCell ref="D7:H7"/>
    <mergeCell ref="B7:C7"/>
    <mergeCell ref="B8:C8"/>
    <mergeCell ref="D8:H8"/>
    <mergeCell ref="B9:C9"/>
    <mergeCell ref="D9:H9"/>
    <mergeCell ref="A1:B1"/>
    <mergeCell ref="B3:C3"/>
    <mergeCell ref="B4:C4"/>
    <mergeCell ref="B5:C5"/>
    <mergeCell ref="B6:C6"/>
  </mergeCells>
  <phoneticPr fontId="25"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1"/>
  <sheetViews>
    <sheetView workbookViewId="0">
      <selection activeCell="B16" sqref="B16"/>
    </sheetView>
  </sheetViews>
  <sheetFormatPr defaultColWidth="8.6328125" defaultRowHeight="14" x14ac:dyDescent="0.3"/>
  <cols>
    <col min="1" max="1" width="79.36328125" style="6" customWidth="1"/>
    <col min="2" max="2" width="74" style="6" customWidth="1"/>
    <col min="3" max="16384" width="8.6328125" style="6"/>
  </cols>
  <sheetData>
    <row r="1" spans="1:2" ht="23" x14ac:dyDescent="0.5">
      <c r="A1" s="15" t="s">
        <v>143</v>
      </c>
    </row>
    <row r="2" spans="1:2" ht="18" x14ac:dyDescent="0.4">
      <c r="A2" s="46" t="s">
        <v>144</v>
      </c>
      <c r="B2" s="34" t="s">
        <v>145</v>
      </c>
    </row>
    <row r="3" spans="1:2" x14ac:dyDescent="0.3">
      <c r="A3" s="9" t="s">
        <v>101</v>
      </c>
      <c r="B3" s="115"/>
    </row>
    <row r="4" spans="1:2" ht="37.5" customHeight="1" x14ac:dyDescent="0.3">
      <c r="A4" s="9" t="s">
        <v>102</v>
      </c>
    </row>
    <row r="5" spans="1:2" x14ac:dyDescent="0.3">
      <c r="A5" s="9" t="s">
        <v>97</v>
      </c>
    </row>
    <row r="6" spans="1:2" x14ac:dyDescent="0.3">
      <c r="A6" s="9" t="s">
        <v>98</v>
      </c>
    </row>
    <row r="7" spans="1:2" x14ac:dyDescent="0.3">
      <c r="A7" s="9" t="s">
        <v>99</v>
      </c>
    </row>
    <row r="8" spans="1:2" x14ac:dyDescent="0.3">
      <c r="A8" s="9" t="s">
        <v>100</v>
      </c>
    </row>
    <row r="9" spans="1:2" x14ac:dyDescent="0.3">
      <c r="A9" s="9" t="s">
        <v>239</v>
      </c>
    </row>
    <row r="11" spans="1:2" ht="17.5" x14ac:dyDescent="0.3">
      <c r="A11" s="44" t="s">
        <v>147</v>
      </c>
    </row>
    <row r="12" spans="1:2" x14ac:dyDescent="0.3">
      <c r="A12" s="6" t="s">
        <v>160</v>
      </c>
    </row>
    <row r="13" spans="1:2" x14ac:dyDescent="0.3">
      <c r="A13" s="42" t="s">
        <v>161</v>
      </c>
    </row>
    <row r="14" spans="1:2" x14ac:dyDescent="0.3">
      <c r="A14" s="53" t="s">
        <v>61</v>
      </c>
    </row>
    <row r="15" spans="1:2" x14ac:dyDescent="0.3">
      <c r="A15" s="53" t="s">
        <v>62</v>
      </c>
    </row>
    <row r="16" spans="1:2" x14ac:dyDescent="0.3">
      <c r="A16" s="53" t="s">
        <v>63</v>
      </c>
    </row>
    <row r="17" spans="1:1" x14ac:dyDescent="0.3">
      <c r="A17" s="53" t="s">
        <v>64</v>
      </c>
    </row>
    <row r="18" spans="1:1" x14ac:dyDescent="0.3">
      <c r="A18" s="53" t="s">
        <v>65</v>
      </c>
    </row>
    <row r="19" spans="1:1" x14ac:dyDescent="0.3">
      <c r="A19" s="53" t="s">
        <v>66</v>
      </c>
    </row>
    <row r="20" spans="1:1" x14ac:dyDescent="0.3">
      <c r="A20" s="53" t="s">
        <v>67</v>
      </c>
    </row>
    <row r="21" spans="1:1" x14ac:dyDescent="0.3">
      <c r="A21" s="53" t="s">
        <v>68</v>
      </c>
    </row>
    <row r="22" spans="1:1" x14ac:dyDescent="0.3">
      <c r="A22" s="53" t="s">
        <v>69</v>
      </c>
    </row>
    <row r="23" spans="1:1" x14ac:dyDescent="0.3">
      <c r="A23" s="53" t="s">
        <v>70</v>
      </c>
    </row>
    <row r="24" spans="1:1" x14ac:dyDescent="0.3">
      <c r="A24" s="53" t="s">
        <v>71</v>
      </c>
    </row>
    <row r="25" spans="1:1" x14ac:dyDescent="0.3">
      <c r="A25" s="54" t="s">
        <v>162</v>
      </c>
    </row>
    <row r="26" spans="1:1" x14ac:dyDescent="0.3">
      <c r="A26" s="54" t="s">
        <v>163</v>
      </c>
    </row>
    <row r="28" spans="1:1" ht="18" x14ac:dyDescent="0.3">
      <c r="A28" s="47" t="s">
        <v>142</v>
      </c>
    </row>
    <row r="29" spans="1:1" x14ac:dyDescent="0.3">
      <c r="A29" s="6" t="s">
        <v>172</v>
      </c>
    </row>
    <row r="30" spans="1:1" x14ac:dyDescent="0.3">
      <c r="A30" s="6" t="s">
        <v>238</v>
      </c>
    </row>
    <row r="31" spans="1:1" x14ac:dyDescent="0.3">
      <c r="A31" s="6" t="s">
        <v>191</v>
      </c>
    </row>
    <row r="32" spans="1:1" x14ac:dyDescent="0.3">
      <c r="A32" s="6" t="s">
        <v>173</v>
      </c>
    </row>
    <row r="33" spans="1:1" s="9" customFormat="1" ht="28" x14ac:dyDescent="0.3">
      <c r="A33" s="9" t="s">
        <v>174</v>
      </c>
    </row>
    <row r="35" spans="1:1" x14ac:dyDescent="0.3">
      <c r="A35" s="6" t="s">
        <v>175</v>
      </c>
    </row>
    <row r="36" spans="1:1" x14ac:dyDescent="0.3">
      <c r="A36" s="6" t="s">
        <v>176</v>
      </c>
    </row>
    <row r="37" spans="1:1" x14ac:dyDescent="0.3">
      <c r="A37" s="6" t="s">
        <v>177</v>
      </c>
    </row>
    <row r="39" spans="1:1" ht="28" x14ac:dyDescent="0.3">
      <c r="A39" s="65" t="s">
        <v>241</v>
      </c>
    </row>
    <row r="41" spans="1:1" ht="28" x14ac:dyDescent="0.3">
      <c r="A41" s="9" t="s">
        <v>107</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53"/>
  <sheetViews>
    <sheetView topLeftCell="A20" workbookViewId="0">
      <selection activeCell="D52" sqref="D52"/>
    </sheetView>
  </sheetViews>
  <sheetFormatPr defaultColWidth="8.81640625" defaultRowHeight="14.5" x14ac:dyDescent="0.35"/>
  <cols>
    <col min="2" max="2" width="44.453125" customWidth="1"/>
    <col min="3" max="3" width="24.453125" bestFit="1" customWidth="1"/>
    <col min="4" max="4" width="20.453125" customWidth="1"/>
  </cols>
  <sheetData>
    <row r="2" spans="2:3" x14ac:dyDescent="0.35">
      <c r="B2" s="110"/>
    </row>
    <row r="4" spans="2:3" ht="15" thickBot="1" x14ac:dyDescent="0.4"/>
    <row r="5" spans="2:3" x14ac:dyDescent="0.35">
      <c r="B5" s="165" t="s">
        <v>304</v>
      </c>
      <c r="C5" s="166"/>
    </row>
    <row r="6" spans="2:3" x14ac:dyDescent="0.35">
      <c r="B6" s="80" t="s">
        <v>305</v>
      </c>
      <c r="C6" s="80"/>
    </row>
    <row r="7" spans="2:3" x14ac:dyDescent="0.35">
      <c r="B7" s="81"/>
      <c r="C7" s="81"/>
    </row>
    <row r="8" spans="2:3" x14ac:dyDescent="0.35">
      <c r="B8" s="82" t="s">
        <v>308</v>
      </c>
      <c r="C8" s="80">
        <f>'Organisation information '!C11</f>
        <v>0</v>
      </c>
    </row>
    <row r="9" spans="2:3" x14ac:dyDescent="0.35">
      <c r="B9" s="82" t="s">
        <v>309</v>
      </c>
      <c r="C9" s="80">
        <f>'Organisation information '!C12</f>
        <v>0</v>
      </c>
    </row>
    <row r="10" spans="2:3" x14ac:dyDescent="0.35">
      <c r="B10" s="82" t="s">
        <v>310</v>
      </c>
      <c r="C10" s="80"/>
    </row>
    <row r="11" spans="2:3" x14ac:dyDescent="0.35">
      <c r="B11" s="82" t="s">
        <v>311</v>
      </c>
      <c r="C11" s="80">
        <f>'Organisation information '!C6</f>
        <v>0</v>
      </c>
    </row>
    <row r="12" spans="2:3" x14ac:dyDescent="0.35">
      <c r="B12" s="82" t="s">
        <v>312</v>
      </c>
      <c r="C12" s="80">
        <f>'Organisation information '!C8</f>
        <v>0</v>
      </c>
    </row>
    <row r="13" spans="2:3" x14ac:dyDescent="0.35">
      <c r="B13" s="82" t="s">
        <v>313</v>
      </c>
      <c r="C13" s="80">
        <f>'Organisation information '!C9</f>
        <v>0</v>
      </c>
    </row>
    <row r="15" spans="2:3" x14ac:dyDescent="0.35">
      <c r="B15" s="83" t="s">
        <v>314</v>
      </c>
      <c r="C15" s="83"/>
    </row>
    <row r="16" spans="2:3" x14ac:dyDescent="0.35">
      <c r="B16" s="84"/>
      <c r="C16" s="84"/>
    </row>
    <row r="17" spans="2:3" x14ac:dyDescent="0.35">
      <c r="B17" s="83" t="s">
        <v>315</v>
      </c>
      <c r="C17" s="83"/>
    </row>
    <row r="18" spans="2:3" x14ac:dyDescent="0.35">
      <c r="B18" s="83" t="s">
        <v>316</v>
      </c>
      <c r="C18" s="83"/>
    </row>
    <row r="19" spans="2:3" x14ac:dyDescent="0.35">
      <c r="B19" s="83" t="s">
        <v>317</v>
      </c>
      <c r="C19" s="83"/>
    </row>
    <row r="20" spans="2:3" x14ac:dyDescent="0.35">
      <c r="B20" s="83" t="s">
        <v>318</v>
      </c>
      <c r="C20" s="83"/>
    </row>
    <row r="22" spans="2:3" x14ac:dyDescent="0.35">
      <c r="B22" s="83" t="s">
        <v>319</v>
      </c>
      <c r="C22" s="83"/>
    </row>
    <row r="23" spans="2:3" x14ac:dyDescent="0.35">
      <c r="B23" s="83" t="s">
        <v>316</v>
      </c>
      <c r="C23" s="83"/>
    </row>
    <row r="24" spans="2:3" x14ac:dyDescent="0.35">
      <c r="B24" s="83" t="s">
        <v>317</v>
      </c>
      <c r="C24" s="83"/>
    </row>
    <row r="25" spans="2:3" x14ac:dyDescent="0.35">
      <c r="B25" s="83" t="s">
        <v>318</v>
      </c>
      <c r="C25" s="83"/>
    </row>
    <row r="28" spans="2:3" x14ac:dyDescent="0.35">
      <c r="B28" s="85" t="s">
        <v>322</v>
      </c>
      <c r="C28" s="116"/>
    </row>
    <row r="29" spans="2:3" x14ac:dyDescent="0.35">
      <c r="B29" s="85" t="s">
        <v>323</v>
      </c>
      <c r="C29" s="116"/>
    </row>
    <row r="30" spans="2:3" x14ac:dyDescent="0.35">
      <c r="B30" s="85" t="s">
        <v>324</v>
      </c>
      <c r="C30" s="116"/>
    </row>
    <row r="32" spans="2:3" ht="15" thickBot="1" x14ac:dyDescent="0.4"/>
    <row r="33" spans="2:3" x14ac:dyDescent="0.35">
      <c r="B33" s="165" t="s">
        <v>325</v>
      </c>
      <c r="C33" s="166"/>
    </row>
    <row r="34" spans="2:3" x14ac:dyDescent="0.35">
      <c r="B34" s="86" t="s">
        <v>326</v>
      </c>
      <c r="C34" s="86" t="s">
        <v>327</v>
      </c>
    </row>
    <row r="35" spans="2:3" ht="26" x14ac:dyDescent="0.35">
      <c r="B35" s="86" t="s">
        <v>328</v>
      </c>
      <c r="C35" s="86"/>
    </row>
    <row r="36" spans="2:3" x14ac:dyDescent="0.35">
      <c r="B36" s="87" t="s">
        <v>329</v>
      </c>
      <c r="C36" s="88"/>
    </row>
    <row r="37" spans="2:3" x14ac:dyDescent="0.35">
      <c r="B37" s="87" t="s">
        <v>330</v>
      </c>
      <c r="C37" s="88"/>
    </row>
    <row r="38" spans="2:3" x14ac:dyDescent="0.35">
      <c r="B38" s="87" t="s">
        <v>331</v>
      </c>
      <c r="C38" s="88"/>
    </row>
    <row r="39" spans="2:3" x14ac:dyDescent="0.35">
      <c r="B39" s="87" t="s">
        <v>332</v>
      </c>
      <c r="C39" s="88"/>
    </row>
    <row r="40" spans="2:3" x14ac:dyDescent="0.35">
      <c r="B40" s="87" t="s">
        <v>333</v>
      </c>
      <c r="C40" s="88"/>
    </row>
    <row r="41" spans="2:3" x14ac:dyDescent="0.35">
      <c r="B41" s="87" t="s">
        <v>334</v>
      </c>
      <c r="C41" s="88"/>
    </row>
    <row r="42" spans="2:3" x14ac:dyDescent="0.35">
      <c r="B42" s="87" t="s">
        <v>335</v>
      </c>
      <c r="C42" s="88"/>
    </row>
    <row r="43" spans="2:3" x14ac:dyDescent="0.35">
      <c r="B43" s="87" t="s">
        <v>336</v>
      </c>
      <c r="C43" s="88"/>
    </row>
    <row r="44" spans="2:3" x14ac:dyDescent="0.35">
      <c r="B44" s="87" t="s">
        <v>336</v>
      </c>
      <c r="C44" s="88"/>
    </row>
    <row r="45" spans="2:3" x14ac:dyDescent="0.35">
      <c r="B45" s="87" t="s">
        <v>336</v>
      </c>
      <c r="C45" s="88"/>
    </row>
    <row r="46" spans="2:3" x14ac:dyDescent="0.35">
      <c r="B46" s="87" t="s">
        <v>336</v>
      </c>
      <c r="C46" s="88"/>
    </row>
    <row r="47" spans="2:3" x14ac:dyDescent="0.35">
      <c r="B47" s="87" t="s">
        <v>336</v>
      </c>
      <c r="C47" s="88"/>
    </row>
    <row r="48" spans="2:3" x14ac:dyDescent="0.35">
      <c r="B48" s="87" t="s">
        <v>361</v>
      </c>
      <c r="C48" s="88">
        <f>SUM(C36:C47)</f>
        <v>0</v>
      </c>
    </row>
    <row r="50" spans="2:4" x14ac:dyDescent="0.35">
      <c r="B50" s="87" t="s">
        <v>337</v>
      </c>
      <c r="C50" s="88">
        <v>0</v>
      </c>
    </row>
    <row r="51" spans="2:4" x14ac:dyDescent="0.35">
      <c r="B51" s="87" t="s">
        <v>338</v>
      </c>
      <c r="C51" s="88">
        <v>0</v>
      </c>
      <c r="D51" s="107">
        <f>SUM(C50:C51)</f>
        <v>0</v>
      </c>
    </row>
    <row r="53" spans="2:4" x14ac:dyDescent="0.35">
      <c r="B53" s="89" t="s">
        <v>339</v>
      </c>
      <c r="C53" s="117">
        <f>SUM(C36:C45)</f>
        <v>0</v>
      </c>
    </row>
  </sheetData>
  <mergeCells count="2">
    <mergeCell ref="B5:C5"/>
    <mergeCell ref="B33:C3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1"/>
  <sheetViews>
    <sheetView topLeftCell="A4" workbookViewId="0">
      <selection activeCell="A41" sqref="A41"/>
    </sheetView>
  </sheetViews>
  <sheetFormatPr defaultColWidth="8.6328125" defaultRowHeight="14" x14ac:dyDescent="0.3"/>
  <cols>
    <col min="1" max="1" width="79.36328125" style="6" customWidth="1"/>
    <col min="2" max="2" width="74" style="6" customWidth="1"/>
    <col min="3" max="16384" width="8.6328125" style="6"/>
  </cols>
  <sheetData>
    <row r="1" spans="1:2" ht="23" x14ac:dyDescent="0.5">
      <c r="A1" s="15" t="s">
        <v>262</v>
      </c>
    </row>
    <row r="2" spans="1:2" ht="18" x14ac:dyDescent="0.4">
      <c r="A2" s="46" t="s">
        <v>144</v>
      </c>
      <c r="B2" s="34" t="s">
        <v>145</v>
      </c>
    </row>
    <row r="3" spans="1:2" x14ac:dyDescent="0.3">
      <c r="A3" s="9" t="s">
        <v>101</v>
      </c>
    </row>
    <row r="4" spans="1:2" ht="37.5" customHeight="1" x14ac:dyDescent="0.3">
      <c r="A4" s="9" t="s">
        <v>102</v>
      </c>
    </row>
    <row r="5" spans="1:2" x14ac:dyDescent="0.3">
      <c r="A5" s="9" t="s">
        <v>97</v>
      </c>
    </row>
    <row r="6" spans="1:2" x14ac:dyDescent="0.3">
      <c r="A6" s="9" t="s">
        <v>98</v>
      </c>
    </row>
    <row r="7" spans="1:2" x14ac:dyDescent="0.3">
      <c r="A7" s="9" t="s">
        <v>99</v>
      </c>
    </row>
    <row r="8" spans="1:2" x14ac:dyDescent="0.3">
      <c r="A8" s="9" t="s">
        <v>100</v>
      </c>
    </row>
    <row r="9" spans="1:2" x14ac:dyDescent="0.3">
      <c r="A9" s="9" t="s">
        <v>239</v>
      </c>
    </row>
    <row r="11" spans="1:2" ht="17.5" x14ac:dyDescent="0.3">
      <c r="A11" s="44" t="s">
        <v>147</v>
      </c>
    </row>
    <row r="12" spans="1:2" x14ac:dyDescent="0.3">
      <c r="A12" s="6" t="s">
        <v>160</v>
      </c>
    </row>
    <row r="13" spans="1:2" x14ac:dyDescent="0.3">
      <c r="A13" s="42" t="s">
        <v>161</v>
      </c>
    </row>
    <row r="14" spans="1:2" x14ac:dyDescent="0.3">
      <c r="A14" s="53" t="s">
        <v>61</v>
      </c>
    </row>
    <row r="15" spans="1:2" x14ac:dyDescent="0.3">
      <c r="A15" s="53" t="s">
        <v>62</v>
      </c>
    </row>
    <row r="16" spans="1:2" x14ac:dyDescent="0.3">
      <c r="A16" s="53" t="s">
        <v>63</v>
      </c>
    </row>
    <row r="17" spans="1:1" x14ac:dyDescent="0.3">
      <c r="A17" s="53" t="s">
        <v>64</v>
      </c>
    </row>
    <row r="18" spans="1:1" x14ac:dyDescent="0.3">
      <c r="A18" s="53" t="s">
        <v>65</v>
      </c>
    </row>
    <row r="19" spans="1:1" x14ac:dyDescent="0.3">
      <c r="A19" s="53" t="s">
        <v>66</v>
      </c>
    </row>
    <row r="20" spans="1:1" x14ac:dyDescent="0.3">
      <c r="A20" s="53" t="s">
        <v>67</v>
      </c>
    </row>
    <row r="21" spans="1:1" x14ac:dyDescent="0.3">
      <c r="A21" s="53" t="s">
        <v>68</v>
      </c>
    </row>
    <row r="22" spans="1:1" x14ac:dyDescent="0.3">
      <c r="A22" s="53" t="s">
        <v>69</v>
      </c>
    </row>
    <row r="23" spans="1:1" x14ac:dyDescent="0.3">
      <c r="A23" s="53" t="s">
        <v>70</v>
      </c>
    </row>
    <row r="24" spans="1:1" x14ac:dyDescent="0.3">
      <c r="A24" s="53" t="s">
        <v>71</v>
      </c>
    </row>
    <row r="25" spans="1:1" x14ac:dyDescent="0.3">
      <c r="A25" s="54" t="s">
        <v>162</v>
      </c>
    </row>
    <row r="26" spans="1:1" x14ac:dyDescent="0.3">
      <c r="A26" s="54" t="s">
        <v>163</v>
      </c>
    </row>
    <row r="28" spans="1:1" ht="18" x14ac:dyDescent="0.3">
      <c r="A28" s="47" t="s">
        <v>142</v>
      </c>
    </row>
    <row r="29" spans="1:1" x14ac:dyDescent="0.3">
      <c r="A29" s="6" t="s">
        <v>172</v>
      </c>
    </row>
    <row r="30" spans="1:1" x14ac:dyDescent="0.3">
      <c r="A30" s="6" t="s">
        <v>238</v>
      </c>
    </row>
    <row r="31" spans="1:1" x14ac:dyDescent="0.3">
      <c r="A31" s="6" t="s">
        <v>191</v>
      </c>
    </row>
    <row r="32" spans="1:1" x14ac:dyDescent="0.3">
      <c r="A32" s="6" t="s">
        <v>173</v>
      </c>
    </row>
    <row r="33" spans="1:1" s="9" customFormat="1" ht="28" x14ac:dyDescent="0.3">
      <c r="A33" s="9" t="s">
        <v>174</v>
      </c>
    </row>
    <row r="35" spans="1:1" x14ac:dyDescent="0.3">
      <c r="A35" s="6" t="s">
        <v>175</v>
      </c>
    </row>
    <row r="36" spans="1:1" x14ac:dyDescent="0.3">
      <c r="A36" s="6" t="s">
        <v>176</v>
      </c>
    </row>
    <row r="37" spans="1:1" x14ac:dyDescent="0.3">
      <c r="A37" s="6" t="s">
        <v>177</v>
      </c>
    </row>
    <row r="39" spans="1:1" ht="28" x14ac:dyDescent="0.3">
      <c r="A39" s="65" t="s">
        <v>241</v>
      </c>
    </row>
    <row r="41" spans="1:1" ht="28" x14ac:dyDescent="0.3">
      <c r="A41" s="9"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vt:i4>
      </vt:variant>
    </vt:vector>
  </HeadingPairs>
  <TitlesOfParts>
    <vt:vector size="20" baseType="lpstr">
      <vt:lpstr>Office Use Only</vt:lpstr>
      <vt:lpstr>Navigation</vt:lpstr>
      <vt:lpstr>Organisation information </vt:lpstr>
      <vt:lpstr>Matrix</vt:lpstr>
      <vt:lpstr>Application Questions</vt:lpstr>
      <vt:lpstr>Staffing and training</vt:lpstr>
      <vt:lpstr>Easter Programme</vt:lpstr>
      <vt:lpstr>Finance appn Easter</vt:lpstr>
      <vt:lpstr>Summer Programme</vt:lpstr>
      <vt:lpstr>Finance appn Summer</vt:lpstr>
      <vt:lpstr>Winter Programme</vt:lpstr>
      <vt:lpstr>Finance appn Winter</vt:lpstr>
      <vt:lpstr>Unit costs calc</vt:lpstr>
      <vt:lpstr>Unit cost</vt:lpstr>
      <vt:lpstr>Confirmation</vt:lpstr>
      <vt:lpstr>Monitoring visits</vt:lpstr>
      <vt:lpstr>Navigation!_Toc21346104</vt:lpstr>
      <vt:lpstr>'Application Questions'!_Toc380760654</vt:lpstr>
      <vt:lpstr>'Application Questions'!_Toc380760655</vt:lpstr>
      <vt:lpstr>'Application Questions'!_Toc380760659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Thompson Clare</dc:creator>
  <cp:lastModifiedBy>Shakir Hussain</cp:lastModifiedBy>
  <dcterms:created xsi:type="dcterms:W3CDTF">2024-01-12T13:31:41Z</dcterms:created>
  <dcterms:modified xsi:type="dcterms:W3CDTF">2025-01-24T16:32:16Z</dcterms:modified>
</cp:coreProperties>
</file>